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Default Extension="jpeg" ContentType="image/jpeg"/>
  <Override PartName="/xl/worksheets/sheet5.xml" ContentType="application/vnd.openxmlformats-officedocument.spreadsheetml.worksheet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80" windowWidth="20160" windowHeight="13460" tabRatio="500" activeTab="1"/>
  </bookViews>
  <sheets>
    <sheet name="Fig2B W124" sheetId="16" r:id="rId1"/>
    <sheet name="Fig2B A15" sheetId="5" r:id="rId2"/>
    <sheet name="Fig2B F81" sheetId="17" r:id="rId3"/>
    <sheet name="Fig2B T83" sheetId="21" r:id="rId4"/>
    <sheet name="Fig2B F56" sheetId="18" r:id="rId5"/>
    <sheet name="Fig2B Y36" sheetId="15" r:id="rId6"/>
    <sheet name="Fig2B Summary" sheetId="2" r:id="rId7"/>
    <sheet name="Fig2C" sheetId="19" r:id="rId8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35" i="5"/>
  <c r="H30"/>
  <c r="H31"/>
  <c r="H29"/>
  <c r="F30"/>
  <c r="F31"/>
  <c r="F29"/>
  <c r="D30"/>
  <c r="D31"/>
  <c r="D29"/>
  <c r="H24" i="18"/>
  <c r="H25"/>
  <c r="H23"/>
  <c r="C35" i="16"/>
  <c r="E43"/>
  <c r="D44" i="15"/>
  <c r="D45"/>
</calcChain>
</file>

<file path=xl/sharedStrings.xml><?xml version="1.0" encoding="utf-8"?>
<sst xmlns="http://schemas.openxmlformats.org/spreadsheetml/2006/main" count="569" uniqueCount="98">
  <si>
    <t>1st</t>
    <phoneticPr fontId="2"/>
  </si>
  <si>
    <t>2nd</t>
    <phoneticPr fontId="2"/>
  </si>
  <si>
    <t>3rd</t>
    <phoneticPr fontId="2"/>
  </si>
  <si>
    <t>Chase(min)</t>
    <phoneticPr fontId="2"/>
  </si>
  <si>
    <t>VemP</t>
    <phoneticPr fontId="2"/>
  </si>
  <si>
    <t>Band Intensities</t>
    <phoneticPr fontId="2"/>
  </si>
  <si>
    <t>1st</t>
    <phoneticPr fontId="2"/>
  </si>
  <si>
    <t>2nd</t>
    <phoneticPr fontId="2"/>
  </si>
  <si>
    <t>3rd</t>
    <phoneticPr fontId="2"/>
  </si>
  <si>
    <t>Average</t>
    <phoneticPr fontId="2"/>
  </si>
  <si>
    <t>Standard deviation</t>
  </si>
  <si>
    <t>Standard deviation</t>
    <phoneticPr fontId="2"/>
  </si>
  <si>
    <t>Average</t>
    <phoneticPr fontId="2"/>
  </si>
  <si>
    <t>VemP FL</t>
    <phoneticPr fontId="2"/>
  </si>
  <si>
    <t>VemP AP</t>
    <phoneticPr fontId="2"/>
  </si>
  <si>
    <t>XL product</t>
    <phoneticPr fontId="2"/>
  </si>
  <si>
    <t>Average</t>
    <phoneticPr fontId="2"/>
  </si>
  <si>
    <t>Figure 2B : xPpiD (Y36pBPA)</t>
    <phoneticPr fontId="2"/>
  </si>
  <si>
    <t>FL-m</t>
    <phoneticPr fontId="2"/>
  </si>
  <si>
    <t>FL-m  : 2 Met</t>
    <phoneticPr fontId="2"/>
  </si>
  <si>
    <t>wide-range</t>
    <phoneticPr fontId="2"/>
  </si>
  <si>
    <t>Average</t>
    <phoneticPr fontId="2"/>
  </si>
  <si>
    <t>xuL22</t>
    <phoneticPr fontId="2"/>
  </si>
  <si>
    <t>W124pBPA</t>
    <phoneticPr fontId="2"/>
  </si>
  <si>
    <t>xFfh</t>
    <phoneticPr fontId="2"/>
  </si>
  <si>
    <t>A15pBPA</t>
    <phoneticPr fontId="2"/>
  </si>
  <si>
    <t>xSecG</t>
    <phoneticPr fontId="2"/>
  </si>
  <si>
    <t>Figure 2-supple 1D : xPpiD F56pBPA)</t>
    <phoneticPr fontId="2"/>
  </si>
  <si>
    <t>wide</t>
    <phoneticPr fontId="2"/>
  </si>
  <si>
    <t>F81pBPA</t>
    <phoneticPr fontId="2"/>
  </si>
  <si>
    <t>xPpiD</t>
    <phoneticPr fontId="2"/>
  </si>
  <si>
    <t>Y36pBPA</t>
    <phoneticPr fontId="2"/>
  </si>
  <si>
    <t>1st</t>
    <phoneticPr fontId="2"/>
  </si>
  <si>
    <t>3rd</t>
    <phoneticPr fontId="2"/>
  </si>
  <si>
    <t>FL-m  : 2 Met</t>
    <phoneticPr fontId="2"/>
  </si>
  <si>
    <t>201102 (3d)</t>
    <phoneticPr fontId="2"/>
  </si>
  <si>
    <t>Average</t>
    <phoneticPr fontId="2"/>
  </si>
  <si>
    <t>T83pBPA</t>
    <phoneticPr fontId="2"/>
  </si>
  <si>
    <t>F56pBPA</t>
    <phoneticPr fontId="2"/>
  </si>
  <si>
    <t>of XL/SlyD</t>
    <phoneticPr fontId="2"/>
  </si>
  <si>
    <t>SlyD</t>
    <phoneticPr fontId="2"/>
  </si>
  <si>
    <t>201103 (3d) VemP</t>
    <phoneticPr fontId="2"/>
  </si>
  <si>
    <t>1st</t>
    <phoneticPr fontId="2"/>
  </si>
  <si>
    <t>FL-m</t>
    <phoneticPr fontId="2"/>
  </si>
  <si>
    <t>xL22(W124)</t>
    <phoneticPr fontId="2"/>
  </si>
  <si>
    <t>xFfh(A15)</t>
    <phoneticPr fontId="2"/>
  </si>
  <si>
    <t>xPpiD(F56)</t>
    <phoneticPr fontId="2"/>
  </si>
  <si>
    <t>xSecG(F81)</t>
    <phoneticPr fontId="2"/>
  </si>
  <si>
    <t>xSecG(T83)</t>
    <phoneticPr fontId="2"/>
  </si>
  <si>
    <t>xPpiD(Y36)</t>
    <phoneticPr fontId="2"/>
  </si>
  <si>
    <t>XL products</t>
    <phoneticPr fontId="2"/>
  </si>
  <si>
    <t>Band Intensity</t>
    <phoneticPr fontId="2"/>
  </si>
  <si>
    <t>Chase(min)</t>
    <phoneticPr fontId="2"/>
  </si>
  <si>
    <t>2nd</t>
    <phoneticPr fontId="2"/>
  </si>
  <si>
    <t>3rd</t>
    <phoneticPr fontId="2"/>
  </si>
  <si>
    <t>201030 (5d) Ni</t>
    <phoneticPr fontId="2"/>
  </si>
  <si>
    <t>201023 (22hr) VemP</t>
    <phoneticPr fontId="2"/>
  </si>
  <si>
    <t>Figure 2B : xSecG (F81pBPA)</t>
    <phoneticPr fontId="2"/>
  </si>
  <si>
    <t>Chase(min)</t>
    <phoneticPr fontId="2"/>
  </si>
  <si>
    <t>201101 (3d)</t>
    <phoneticPr fontId="2"/>
  </si>
  <si>
    <t>Figure 2-supple 1D : xSecG T83pBPA)</t>
    <phoneticPr fontId="2"/>
  </si>
  <si>
    <t>201029 (3days)</t>
    <phoneticPr fontId="2"/>
  </si>
  <si>
    <t>Figure 2B : xuL22 (W124pBPA)</t>
    <phoneticPr fontId="2"/>
  </si>
  <si>
    <t>F56 average</t>
    <phoneticPr fontId="2"/>
  </si>
  <si>
    <t>F56 std</t>
    <phoneticPr fontId="2"/>
  </si>
  <si>
    <t>XL products</t>
    <phoneticPr fontId="2"/>
  </si>
  <si>
    <t>Band Intensity</t>
    <phoneticPr fontId="2"/>
  </si>
  <si>
    <t>1st</t>
    <phoneticPr fontId="2"/>
  </si>
  <si>
    <t>2nd</t>
    <phoneticPr fontId="2"/>
  </si>
  <si>
    <t>3rd</t>
    <phoneticPr fontId="2"/>
  </si>
  <si>
    <t>FL-m</t>
  </si>
  <si>
    <t>2nd</t>
    <phoneticPr fontId="2"/>
  </si>
  <si>
    <t>Relative value of XL product</t>
    <phoneticPr fontId="2"/>
  </si>
  <si>
    <t>Average of Relative VemP AP</t>
    <phoneticPr fontId="2"/>
  </si>
  <si>
    <t>Figure 2C : Cross-linking efficiency at 1 min after chase</t>
    <phoneticPr fontId="2"/>
  </si>
  <si>
    <t>XL product/VemP AP</t>
    <phoneticPr fontId="2"/>
  </si>
  <si>
    <t>S.D.</t>
    <phoneticPr fontId="2"/>
  </si>
  <si>
    <t>AP-pro : 2 Met</t>
    <phoneticPr fontId="2"/>
  </si>
  <si>
    <t>AP-un : 5 Met</t>
    <phoneticPr fontId="2"/>
  </si>
  <si>
    <t>VemP FL</t>
    <phoneticPr fontId="2"/>
  </si>
  <si>
    <t>VemP AP</t>
    <phoneticPr fontId="2"/>
  </si>
  <si>
    <t>1st</t>
    <phoneticPr fontId="2"/>
  </si>
  <si>
    <t>Mol</t>
    <phoneticPr fontId="2"/>
  </si>
  <si>
    <t>Relative value</t>
    <phoneticPr fontId="2"/>
  </si>
  <si>
    <t>Mol (correction</t>
    <phoneticPr fontId="2"/>
  </si>
  <si>
    <t>of Met content)</t>
    <phoneticPr fontId="2"/>
  </si>
  <si>
    <t>Average</t>
    <phoneticPr fontId="2"/>
  </si>
  <si>
    <t>VemP FL</t>
    <phoneticPr fontId="2"/>
  </si>
  <si>
    <t>XL product</t>
    <phoneticPr fontId="2"/>
  </si>
  <si>
    <t>Chase(min)</t>
    <phoneticPr fontId="2"/>
  </si>
  <si>
    <t>SD</t>
    <phoneticPr fontId="2"/>
  </si>
  <si>
    <t>Figure 2B : xFfh (A15pBPA)</t>
    <phoneticPr fontId="2"/>
  </si>
  <si>
    <t>Band Intensity</t>
    <phoneticPr fontId="2"/>
  </si>
  <si>
    <t>Relative value</t>
    <phoneticPr fontId="2"/>
  </si>
  <si>
    <t>201104 (3d) VemP</t>
    <phoneticPr fontId="2"/>
  </si>
  <si>
    <t>XL products</t>
    <phoneticPr fontId="2"/>
  </si>
  <si>
    <t>AP-un</t>
    <phoneticPr fontId="2"/>
  </si>
  <si>
    <t>AP-pro</t>
    <phoneticPr fontId="2"/>
  </si>
</sst>
</file>

<file path=xl/styles.xml><?xml version="1.0" encoding="utf-8"?>
<styleSheet xmlns="http://schemas.openxmlformats.org/spreadsheetml/2006/main">
  <fonts count="3">
    <font>
      <sz val="11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/>
      <right/>
      <top style="medium">
        <color indexed="10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/>
      <bottom/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7" xfId="0" applyBorder="1"/>
    <xf numFmtId="0" fontId="0" fillId="0" borderId="21" xfId="0" applyBorder="1"/>
    <xf numFmtId="0" fontId="0" fillId="0" borderId="18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9" xfId="0" applyBorder="1"/>
    <xf numFmtId="0" fontId="0" fillId="0" borderId="2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0" xfId="1"/>
    <xf numFmtId="0" fontId="0" fillId="0" borderId="0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33" xfId="0" applyBorder="1"/>
  </cellXfs>
  <cellStyles count="2">
    <cellStyle name="標準" xfId="0" builtinId="0"/>
    <cellStyle name="標準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Summary'!$B$30</c:f>
              <c:strCache>
                <c:ptCount val="1"/>
                <c:pt idx="0">
                  <c:v>VemP FL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Summary'!$C$36:$E$36</c:f>
                <c:numCache>
                  <c:formatCode>General</c:formatCode>
                  <c:ptCount val="3"/>
                  <c:pt idx="1">
                    <c:v>0.1015</c:v>
                  </c:pt>
                  <c:pt idx="2">
                    <c:v>0.0153</c:v>
                  </c:pt>
                </c:numCache>
              </c:numRef>
            </c:plus>
            <c:minus>
              <c:numRef>
                <c:f>'Fig2B Summary'!$C$36:$E$36</c:f>
                <c:numCache>
                  <c:formatCode>General</c:formatCode>
                  <c:ptCount val="3"/>
                  <c:pt idx="1">
                    <c:v>0.1015</c:v>
                  </c:pt>
                  <c:pt idx="2">
                    <c:v>0.0153</c:v>
                  </c:pt>
                </c:numCache>
              </c:numRef>
            </c:minus>
          </c:errBars>
          <c:xVal>
            <c:numRef>
              <c:f>'Fig2B Summary'!$C$29:$E$29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Summary'!$C$30:$E$30</c:f>
              <c:numCache>
                <c:formatCode>General</c:formatCode>
                <c:ptCount val="3"/>
                <c:pt idx="0">
                  <c:v>1.0</c:v>
                </c:pt>
                <c:pt idx="1">
                  <c:v>1.37</c:v>
                </c:pt>
                <c:pt idx="2">
                  <c:v>1.74</c:v>
                </c:pt>
              </c:numCache>
            </c:numRef>
          </c:yVal>
        </c:ser>
        <c:ser>
          <c:idx val="1"/>
          <c:order val="1"/>
          <c:tx>
            <c:strRef>
              <c:f>'Fig2B Summary'!$B$31</c:f>
              <c:strCache>
                <c:ptCount val="1"/>
                <c:pt idx="0">
                  <c:v>VemP AP</c:v>
                </c:pt>
              </c:strCache>
            </c:strRef>
          </c:tx>
          <c:spPr>
            <a:ln w="9525"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Summary'!$C$37:$E$37</c:f>
                <c:numCache>
                  <c:formatCode>General</c:formatCode>
                  <c:ptCount val="3"/>
                  <c:pt idx="1">
                    <c:v>0.0484</c:v>
                  </c:pt>
                  <c:pt idx="2">
                    <c:v>0.093</c:v>
                  </c:pt>
                </c:numCache>
              </c:numRef>
            </c:plus>
            <c:minus>
              <c:numRef>
                <c:f>'Fig2B Summary'!$C$37:$E$37</c:f>
                <c:numCache>
                  <c:formatCode>General</c:formatCode>
                  <c:ptCount val="3"/>
                  <c:pt idx="1">
                    <c:v>0.0484</c:v>
                  </c:pt>
                  <c:pt idx="2">
                    <c:v>0.093</c:v>
                  </c:pt>
                </c:numCache>
              </c:numRef>
            </c:minus>
          </c:errBars>
          <c:xVal>
            <c:numRef>
              <c:f>'Fig2B Summary'!$C$29:$E$29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Summary'!$C$31:$E$31</c:f>
              <c:numCache>
                <c:formatCode>General</c:formatCode>
                <c:ptCount val="3"/>
                <c:pt idx="0">
                  <c:v>1.0</c:v>
                </c:pt>
                <c:pt idx="1">
                  <c:v>0.773</c:v>
                </c:pt>
                <c:pt idx="2">
                  <c:v>0.431</c:v>
                </c:pt>
              </c:numCache>
            </c:numRef>
          </c:yVal>
        </c:ser>
        <c:ser>
          <c:idx val="2"/>
          <c:order val="2"/>
          <c:tx>
            <c:strRef>
              <c:f>'Fig2B Summary'!$B$32</c:f>
              <c:strCache>
                <c:ptCount val="1"/>
                <c:pt idx="0">
                  <c:v>XL product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Summary'!$C$38:$E$38</c:f>
                <c:numCache>
                  <c:formatCode>General</c:formatCode>
                  <c:ptCount val="3"/>
                  <c:pt idx="1">
                    <c:v>0.0568</c:v>
                  </c:pt>
                  <c:pt idx="2">
                    <c:v>0.1439</c:v>
                  </c:pt>
                </c:numCache>
              </c:numRef>
            </c:plus>
            <c:minus>
              <c:numRef>
                <c:f>'Fig2B Summary'!$C$38:$E$38</c:f>
                <c:numCache>
                  <c:formatCode>General</c:formatCode>
                  <c:ptCount val="3"/>
                  <c:pt idx="1">
                    <c:v>0.0568</c:v>
                  </c:pt>
                  <c:pt idx="2">
                    <c:v>0.1439</c:v>
                  </c:pt>
                </c:numCache>
              </c:numRef>
            </c:minus>
          </c:errBars>
          <c:xVal>
            <c:numRef>
              <c:f>'Fig2B Summary'!$C$29:$E$29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Summary'!$C$32:$E$32</c:f>
              <c:numCache>
                <c:formatCode>General</c:formatCode>
                <c:ptCount val="3"/>
                <c:pt idx="0">
                  <c:v>1.0</c:v>
                </c:pt>
                <c:pt idx="1">
                  <c:v>0.772</c:v>
                </c:pt>
                <c:pt idx="2">
                  <c:v>0.384</c:v>
                </c:pt>
              </c:numCache>
            </c:numRef>
          </c:yVal>
        </c:ser>
        <c:axId val="590635288"/>
        <c:axId val="590638792"/>
      </c:scatterChart>
      <c:valAx>
        <c:axId val="590635288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638792"/>
        <c:crosses val="autoZero"/>
        <c:crossBetween val="midCat"/>
      </c:valAx>
      <c:valAx>
        <c:axId val="590638792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635288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Summary'!$B$42</c:f>
              <c:strCache>
                <c:ptCount val="1"/>
                <c:pt idx="0">
                  <c:v>VemP FL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Summary'!$C$48:$E$48</c:f>
                <c:numCache>
                  <c:formatCode>General</c:formatCode>
                  <c:ptCount val="3"/>
                  <c:pt idx="1">
                    <c:v>0.1002</c:v>
                  </c:pt>
                  <c:pt idx="2">
                    <c:v>0.22</c:v>
                  </c:pt>
                </c:numCache>
              </c:numRef>
            </c:plus>
            <c:minus>
              <c:numRef>
                <c:f>'Fig2B Summary'!$C$48:$E$48</c:f>
                <c:numCache>
                  <c:formatCode>General</c:formatCode>
                  <c:ptCount val="3"/>
                  <c:pt idx="1">
                    <c:v>0.1002</c:v>
                  </c:pt>
                  <c:pt idx="2">
                    <c:v>0.22</c:v>
                  </c:pt>
                </c:numCache>
              </c:numRef>
            </c:minus>
          </c:errBars>
          <c:xVal>
            <c:numRef>
              <c:f>'Fig2B Summary'!$C$41:$E$41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Summary'!$C$42:$E$42</c:f>
              <c:numCache>
                <c:formatCode>General</c:formatCode>
                <c:ptCount val="3"/>
                <c:pt idx="0">
                  <c:v>1.0</c:v>
                </c:pt>
                <c:pt idx="1">
                  <c:v>1.38</c:v>
                </c:pt>
                <c:pt idx="2">
                  <c:v>1.8</c:v>
                </c:pt>
              </c:numCache>
            </c:numRef>
          </c:yVal>
        </c:ser>
        <c:ser>
          <c:idx val="1"/>
          <c:order val="1"/>
          <c:tx>
            <c:strRef>
              <c:f>'Fig2B Summary'!$B$43</c:f>
              <c:strCache>
                <c:ptCount val="1"/>
                <c:pt idx="0">
                  <c:v>VemP AP</c:v>
                </c:pt>
              </c:strCache>
            </c:strRef>
          </c:tx>
          <c:spPr>
            <a:ln w="9525"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Summary'!$C$49:$E$49</c:f>
                <c:numCache>
                  <c:formatCode>General</c:formatCode>
                  <c:ptCount val="3"/>
                  <c:pt idx="1">
                    <c:v>0.0185</c:v>
                  </c:pt>
                  <c:pt idx="2">
                    <c:v>0.0514</c:v>
                  </c:pt>
                </c:numCache>
              </c:numRef>
            </c:plus>
            <c:minus>
              <c:numRef>
                <c:f>'Fig2B Summary'!$C$49:$E$49</c:f>
                <c:numCache>
                  <c:formatCode>General</c:formatCode>
                  <c:ptCount val="3"/>
                  <c:pt idx="1">
                    <c:v>0.0185</c:v>
                  </c:pt>
                  <c:pt idx="2">
                    <c:v>0.0514</c:v>
                  </c:pt>
                </c:numCache>
              </c:numRef>
            </c:minus>
          </c:errBars>
          <c:xVal>
            <c:numRef>
              <c:f>'Fig2B Summary'!$C$41:$E$41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Summary'!$C$43:$E$43</c:f>
              <c:numCache>
                <c:formatCode>General</c:formatCode>
                <c:ptCount val="3"/>
                <c:pt idx="0">
                  <c:v>1.0</c:v>
                </c:pt>
                <c:pt idx="1">
                  <c:v>0.732</c:v>
                </c:pt>
                <c:pt idx="2">
                  <c:v>0.39</c:v>
                </c:pt>
              </c:numCache>
            </c:numRef>
          </c:yVal>
        </c:ser>
        <c:ser>
          <c:idx val="2"/>
          <c:order val="2"/>
          <c:tx>
            <c:strRef>
              <c:f>'Fig2B Summary'!$B$44</c:f>
              <c:strCache>
                <c:ptCount val="1"/>
                <c:pt idx="0">
                  <c:v>XL product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Summary'!$C$50:$E$50</c:f>
                <c:numCache>
                  <c:formatCode>General</c:formatCode>
                  <c:ptCount val="3"/>
                  <c:pt idx="1">
                    <c:v>0.0854</c:v>
                  </c:pt>
                  <c:pt idx="2">
                    <c:v>0.0745</c:v>
                  </c:pt>
                </c:numCache>
              </c:numRef>
            </c:plus>
            <c:minus>
              <c:numRef>
                <c:f>'Fig2B Summary'!$C$50:$E$50</c:f>
                <c:numCache>
                  <c:formatCode>General</c:formatCode>
                  <c:ptCount val="3"/>
                  <c:pt idx="1">
                    <c:v>0.0854</c:v>
                  </c:pt>
                  <c:pt idx="2">
                    <c:v>0.0745</c:v>
                  </c:pt>
                </c:numCache>
              </c:numRef>
            </c:minus>
          </c:errBars>
          <c:xVal>
            <c:numRef>
              <c:f>'Fig2B Summary'!$C$41:$E$41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Summary'!$C$44:$E$44</c:f>
              <c:numCache>
                <c:formatCode>General</c:formatCode>
                <c:ptCount val="3"/>
                <c:pt idx="0">
                  <c:v>1.0</c:v>
                </c:pt>
                <c:pt idx="1">
                  <c:v>1.09</c:v>
                </c:pt>
                <c:pt idx="2">
                  <c:v>0.745</c:v>
                </c:pt>
              </c:numCache>
            </c:numRef>
          </c:yVal>
        </c:ser>
        <c:axId val="590738808"/>
        <c:axId val="590735704"/>
      </c:scatterChart>
      <c:valAx>
        <c:axId val="590738808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735704"/>
        <c:crosses val="autoZero"/>
        <c:crossBetween val="midCat"/>
      </c:valAx>
      <c:valAx>
        <c:axId val="590735704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738808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Summary'!$B$6</c:f>
              <c:strCache>
                <c:ptCount val="1"/>
                <c:pt idx="0">
                  <c:v>VemP FL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Summary'!$C$12:$E$12</c:f>
                <c:numCache>
                  <c:formatCode>General</c:formatCode>
                  <c:ptCount val="3"/>
                  <c:pt idx="1">
                    <c:v>0.212</c:v>
                  </c:pt>
                  <c:pt idx="2">
                    <c:v>0.1955</c:v>
                  </c:pt>
                </c:numCache>
              </c:numRef>
            </c:plus>
            <c:minus>
              <c:numRef>
                <c:f>'Fig2B Summary'!$C$12:$E$12</c:f>
                <c:numCache>
                  <c:formatCode>General</c:formatCode>
                  <c:ptCount val="3"/>
                  <c:pt idx="1">
                    <c:v>0.212</c:v>
                  </c:pt>
                  <c:pt idx="2">
                    <c:v>0.1955</c:v>
                  </c:pt>
                </c:numCache>
              </c:numRef>
            </c:minus>
          </c:errBars>
          <c:xVal>
            <c:numRef>
              <c:f>'Fig2B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Summary'!$C$6:$E$6</c:f>
              <c:numCache>
                <c:formatCode>General</c:formatCode>
                <c:ptCount val="3"/>
                <c:pt idx="0">
                  <c:v>1.0</c:v>
                </c:pt>
                <c:pt idx="1">
                  <c:v>1.53</c:v>
                </c:pt>
                <c:pt idx="2">
                  <c:v>1.68</c:v>
                </c:pt>
              </c:numCache>
            </c:numRef>
          </c:yVal>
        </c:ser>
        <c:ser>
          <c:idx val="1"/>
          <c:order val="1"/>
          <c:tx>
            <c:strRef>
              <c:f>'Fig2B Summary'!$B$7</c:f>
              <c:strCache>
                <c:ptCount val="1"/>
                <c:pt idx="0">
                  <c:v>VemP AP</c:v>
                </c:pt>
              </c:strCache>
            </c:strRef>
          </c:tx>
          <c:spPr>
            <a:ln w="9525"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Summary'!$C$13:$E$13</c:f>
                <c:numCache>
                  <c:formatCode>General</c:formatCode>
                  <c:ptCount val="3"/>
                  <c:pt idx="1">
                    <c:v>0.0403</c:v>
                  </c:pt>
                  <c:pt idx="2">
                    <c:v>0.0246</c:v>
                  </c:pt>
                </c:numCache>
              </c:numRef>
            </c:plus>
            <c:minus>
              <c:numRef>
                <c:f>'Fig2B Summary'!$C$13:$E$13</c:f>
                <c:numCache>
                  <c:formatCode>General</c:formatCode>
                  <c:ptCount val="3"/>
                  <c:pt idx="1">
                    <c:v>0.0403</c:v>
                  </c:pt>
                  <c:pt idx="2">
                    <c:v>0.0246</c:v>
                  </c:pt>
                </c:numCache>
              </c:numRef>
            </c:minus>
          </c:errBars>
          <c:xVal>
            <c:numRef>
              <c:f>'Fig2B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Summary'!$C$7:$E$7</c:f>
              <c:numCache>
                <c:formatCode>General</c:formatCode>
                <c:ptCount val="3"/>
                <c:pt idx="0">
                  <c:v>1.0</c:v>
                </c:pt>
                <c:pt idx="1">
                  <c:v>0.71</c:v>
                </c:pt>
                <c:pt idx="2">
                  <c:v>0.453</c:v>
                </c:pt>
              </c:numCache>
            </c:numRef>
          </c:yVal>
        </c:ser>
        <c:ser>
          <c:idx val="2"/>
          <c:order val="2"/>
          <c:tx>
            <c:strRef>
              <c:f>'Fig2B Summary'!$B$8</c:f>
              <c:strCache>
                <c:ptCount val="1"/>
                <c:pt idx="0">
                  <c:v>XL product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Summary'!$C$14:$E$14</c:f>
                <c:numCache>
                  <c:formatCode>General</c:formatCode>
                  <c:ptCount val="3"/>
                  <c:pt idx="1">
                    <c:v>0.0648</c:v>
                  </c:pt>
                  <c:pt idx="2">
                    <c:v>0.1322</c:v>
                  </c:pt>
                </c:numCache>
              </c:numRef>
            </c:plus>
            <c:minus>
              <c:numRef>
                <c:f>'Fig2B Summary'!$C$14:$E$14</c:f>
                <c:numCache>
                  <c:formatCode>General</c:formatCode>
                  <c:ptCount val="3"/>
                  <c:pt idx="1">
                    <c:v>0.0648</c:v>
                  </c:pt>
                  <c:pt idx="2">
                    <c:v>0.1322</c:v>
                  </c:pt>
                </c:numCache>
              </c:numRef>
            </c:minus>
          </c:errBars>
          <c:xVal>
            <c:numRef>
              <c:f>'Fig2B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Summary'!$C$8:$E$8</c:f>
              <c:numCache>
                <c:formatCode>General</c:formatCode>
                <c:ptCount val="3"/>
                <c:pt idx="0">
                  <c:v>1.0</c:v>
                </c:pt>
                <c:pt idx="1">
                  <c:v>0.382</c:v>
                </c:pt>
                <c:pt idx="2">
                  <c:v>0.139</c:v>
                </c:pt>
              </c:numCache>
            </c:numRef>
          </c:yVal>
        </c:ser>
        <c:axId val="590671752"/>
        <c:axId val="590675256"/>
      </c:scatterChart>
      <c:valAx>
        <c:axId val="590671752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675256"/>
        <c:crosses val="autoZero"/>
        <c:crossBetween val="midCat"/>
      </c:valAx>
      <c:valAx>
        <c:axId val="590675256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671752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Summary'!$C$24:$E$24</c:f>
                <c:numCache>
                  <c:formatCode>General</c:formatCode>
                  <c:ptCount val="3"/>
                  <c:pt idx="1">
                    <c:v>0.0889</c:v>
                  </c:pt>
                  <c:pt idx="2">
                    <c:v>0.0252</c:v>
                  </c:pt>
                </c:numCache>
              </c:numRef>
            </c:plus>
            <c:minus>
              <c:numRef>
                <c:f>'Fig2B Summary'!$C$24:$E$24</c:f>
                <c:numCache>
                  <c:formatCode>General</c:formatCode>
                  <c:ptCount val="3"/>
                  <c:pt idx="1">
                    <c:v>0.0889</c:v>
                  </c:pt>
                  <c:pt idx="2">
                    <c:v>0.0252</c:v>
                  </c:pt>
                </c:numCache>
              </c:numRef>
            </c:minus>
          </c:errBars>
          <c:xVal>
            <c:numRef>
              <c:f>'Fig2B Summary'!$C$17:$E$17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Summary'!$C$18:$E$18</c:f>
              <c:numCache>
                <c:formatCode>General</c:formatCode>
                <c:ptCount val="3"/>
                <c:pt idx="0">
                  <c:v>1.0</c:v>
                </c:pt>
                <c:pt idx="1">
                  <c:v>1.26</c:v>
                </c:pt>
                <c:pt idx="2">
                  <c:v>1.6</c:v>
                </c:pt>
              </c:numCache>
            </c:numRef>
          </c:yVal>
        </c:ser>
        <c:ser>
          <c:idx val="1"/>
          <c:order val="1"/>
          <c:tx>
            <c:strRef>
              <c:f>'Fig2B Summary'!#REF!</c:f>
              <c:strCache>
                <c:ptCount val="1"/>
                <c:pt idx="0">
                  <c:v>#REF!</c:v>
                </c:pt>
              </c:strCache>
            </c:strRef>
          </c:tx>
          <c:spPr>
            <a:ln w="9525"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Summary'!$C$25:$E$25</c:f>
                <c:numCache>
                  <c:formatCode>General</c:formatCode>
                  <c:ptCount val="3"/>
                  <c:pt idx="1">
                    <c:v>0.0438</c:v>
                  </c:pt>
                  <c:pt idx="2">
                    <c:v>0.0081</c:v>
                  </c:pt>
                </c:numCache>
              </c:numRef>
            </c:plus>
            <c:minus>
              <c:numRef>
                <c:f>'Fig2B Summary'!$C$25:$E$25</c:f>
                <c:numCache>
                  <c:formatCode>General</c:formatCode>
                  <c:ptCount val="3"/>
                  <c:pt idx="1">
                    <c:v>0.0438</c:v>
                  </c:pt>
                  <c:pt idx="2">
                    <c:v>0.0081</c:v>
                  </c:pt>
                </c:numCache>
              </c:numRef>
            </c:minus>
          </c:errBars>
          <c:xVal>
            <c:numRef>
              <c:f>'Fig2B Summary'!$C$17:$E$17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Summary'!$C$19:$E$19</c:f>
              <c:numCache>
                <c:formatCode>General</c:formatCode>
                <c:ptCount val="3"/>
                <c:pt idx="0">
                  <c:v>1.0</c:v>
                </c:pt>
                <c:pt idx="1">
                  <c:v>0.711</c:v>
                </c:pt>
                <c:pt idx="2">
                  <c:v>0.492</c:v>
                </c:pt>
              </c:numCache>
            </c:numRef>
          </c:yVal>
        </c:ser>
        <c:ser>
          <c:idx val="2"/>
          <c:order val="2"/>
          <c:tx>
            <c:strRef>
              <c:f>'Fig2B Summary'!#REF!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Summary'!$C$26:$E$26</c:f>
                <c:numCache>
                  <c:formatCode>General</c:formatCode>
                  <c:ptCount val="3"/>
                  <c:pt idx="1">
                    <c:v>0.0727</c:v>
                  </c:pt>
                  <c:pt idx="2">
                    <c:v>0.0606</c:v>
                  </c:pt>
                </c:numCache>
              </c:numRef>
            </c:plus>
            <c:minus>
              <c:numRef>
                <c:f>'Fig2B Summary'!$C$26:$E$26</c:f>
                <c:numCache>
                  <c:formatCode>General</c:formatCode>
                  <c:ptCount val="3"/>
                  <c:pt idx="1">
                    <c:v>0.0727</c:v>
                  </c:pt>
                  <c:pt idx="2">
                    <c:v>0.0606</c:v>
                  </c:pt>
                </c:numCache>
              </c:numRef>
            </c:minus>
          </c:errBars>
          <c:xVal>
            <c:numRef>
              <c:f>'Fig2B Summary'!$C$17:$E$17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Summary'!$C$20:$E$20</c:f>
              <c:numCache>
                <c:formatCode>General</c:formatCode>
                <c:ptCount val="3"/>
                <c:pt idx="0">
                  <c:v>1.0</c:v>
                </c:pt>
                <c:pt idx="1">
                  <c:v>0.45</c:v>
                </c:pt>
                <c:pt idx="2">
                  <c:v>0.19</c:v>
                </c:pt>
              </c:numCache>
            </c:numRef>
          </c:yVal>
        </c:ser>
        <c:axId val="590525192"/>
        <c:axId val="590528696"/>
      </c:scatterChart>
      <c:valAx>
        <c:axId val="590525192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528696"/>
        <c:crosses val="autoZero"/>
        <c:crossBetween val="midCat"/>
      </c:valAx>
      <c:valAx>
        <c:axId val="590528696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0525192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Summary'!$N$30</c:f>
              <c:strCache>
                <c:ptCount val="1"/>
                <c:pt idx="0">
                  <c:v>VemP FL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Summary'!$O$36:$Q$36</c:f>
                <c:numCache>
                  <c:formatCode>General</c:formatCode>
                  <c:ptCount val="3"/>
                  <c:pt idx="1">
                    <c:v>0.0569</c:v>
                  </c:pt>
                  <c:pt idx="2">
                    <c:v>0.2252</c:v>
                  </c:pt>
                </c:numCache>
              </c:numRef>
            </c:plus>
            <c:minus>
              <c:numRef>
                <c:f>'Fig2B Summary'!$O$36:$Q$36</c:f>
                <c:numCache>
                  <c:formatCode>General</c:formatCode>
                  <c:ptCount val="3"/>
                  <c:pt idx="1">
                    <c:v>0.0569</c:v>
                  </c:pt>
                  <c:pt idx="2">
                    <c:v>0.2252</c:v>
                  </c:pt>
                </c:numCache>
              </c:numRef>
            </c:minus>
          </c:errBars>
          <c:xVal>
            <c:numRef>
              <c:f>'Fig2B Summary'!$O$29:$Q$29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Summary'!$O$30:$Q$30</c:f>
              <c:numCache>
                <c:formatCode>General</c:formatCode>
                <c:ptCount val="3"/>
                <c:pt idx="0">
                  <c:v>1.0</c:v>
                </c:pt>
                <c:pt idx="1">
                  <c:v>1.47</c:v>
                </c:pt>
                <c:pt idx="2">
                  <c:v>1.75</c:v>
                </c:pt>
              </c:numCache>
            </c:numRef>
          </c:yVal>
        </c:ser>
        <c:ser>
          <c:idx val="1"/>
          <c:order val="1"/>
          <c:tx>
            <c:strRef>
              <c:f>'Fig2B Summary'!$N$31</c:f>
              <c:strCache>
                <c:ptCount val="1"/>
                <c:pt idx="0">
                  <c:v>VemP AP</c:v>
                </c:pt>
              </c:strCache>
            </c:strRef>
          </c:tx>
          <c:spPr>
            <a:ln w="9525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Summary'!$O$37:$Q$37</c:f>
                <c:numCache>
                  <c:formatCode>General</c:formatCode>
                  <c:ptCount val="3"/>
                  <c:pt idx="1">
                    <c:v>0.0195</c:v>
                  </c:pt>
                  <c:pt idx="2">
                    <c:v>0.0093</c:v>
                  </c:pt>
                </c:numCache>
              </c:numRef>
            </c:plus>
            <c:minus>
              <c:numRef>
                <c:f>'Fig2B Summary'!$O$37:$Q$37</c:f>
                <c:numCache>
                  <c:formatCode>General</c:formatCode>
                  <c:ptCount val="3"/>
                  <c:pt idx="1">
                    <c:v>0.0195</c:v>
                  </c:pt>
                  <c:pt idx="2">
                    <c:v>0.0093</c:v>
                  </c:pt>
                </c:numCache>
              </c:numRef>
            </c:minus>
          </c:errBars>
          <c:xVal>
            <c:numRef>
              <c:f>'Fig2B Summary'!$O$29:$Q$29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Summary'!$O$31:$Q$31</c:f>
              <c:numCache>
                <c:formatCode>General</c:formatCode>
                <c:ptCount val="3"/>
                <c:pt idx="0">
                  <c:v>1.0</c:v>
                </c:pt>
                <c:pt idx="1">
                  <c:v>0.734</c:v>
                </c:pt>
                <c:pt idx="2">
                  <c:v>0.387</c:v>
                </c:pt>
              </c:numCache>
            </c:numRef>
          </c:yVal>
        </c:ser>
        <c:ser>
          <c:idx val="2"/>
          <c:order val="2"/>
          <c:tx>
            <c:strRef>
              <c:f>'Fig2B Summary'!$N$32</c:f>
              <c:strCache>
                <c:ptCount val="1"/>
                <c:pt idx="0">
                  <c:v>XL product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Summary'!$O$38:$Q$38</c:f>
                <c:numCache>
                  <c:formatCode>General</c:formatCode>
                  <c:ptCount val="3"/>
                  <c:pt idx="1">
                    <c:v>0.1152</c:v>
                  </c:pt>
                  <c:pt idx="2">
                    <c:v>0.1267</c:v>
                  </c:pt>
                </c:numCache>
              </c:numRef>
            </c:plus>
            <c:minus>
              <c:numRef>
                <c:f>'Fig2B Summary'!$O$38:$Q$38</c:f>
                <c:numCache>
                  <c:formatCode>General</c:formatCode>
                  <c:ptCount val="3"/>
                  <c:pt idx="1">
                    <c:v>0.1152</c:v>
                  </c:pt>
                  <c:pt idx="2">
                    <c:v>0.1267</c:v>
                  </c:pt>
                </c:numCache>
              </c:numRef>
            </c:minus>
          </c:errBars>
          <c:xVal>
            <c:numRef>
              <c:f>'Fig2B Summary'!$O$29:$Q$29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Summary'!$O$32:$Q$32</c:f>
              <c:numCache>
                <c:formatCode>General</c:formatCode>
                <c:ptCount val="3"/>
                <c:pt idx="0">
                  <c:v>1.0</c:v>
                </c:pt>
                <c:pt idx="1">
                  <c:v>0.615</c:v>
                </c:pt>
                <c:pt idx="2">
                  <c:v>0.257</c:v>
                </c:pt>
              </c:numCache>
            </c:numRef>
          </c:yVal>
        </c:ser>
        <c:axId val="537766568"/>
        <c:axId val="537769640"/>
      </c:scatterChart>
      <c:valAx>
        <c:axId val="537766568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37769640"/>
        <c:crosses val="autoZero"/>
        <c:crossBetween val="midCat"/>
      </c:valAx>
      <c:valAx>
        <c:axId val="537769640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37766568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'Fig2B Summary'!$N$42</c:f>
              <c:strCache>
                <c:ptCount val="1"/>
                <c:pt idx="0">
                  <c:v>VemP FL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Summary'!$O$48:$Q$48</c:f>
                <c:numCache>
                  <c:formatCode>General</c:formatCode>
                  <c:ptCount val="3"/>
                  <c:pt idx="1">
                    <c:v>0.0569</c:v>
                  </c:pt>
                  <c:pt idx="2">
                    <c:v>0.1159</c:v>
                  </c:pt>
                </c:numCache>
              </c:numRef>
            </c:plus>
            <c:minus>
              <c:numRef>
                <c:f>'Fig2B Summary'!$O$48:$Q$48</c:f>
                <c:numCache>
                  <c:formatCode>General</c:formatCode>
                  <c:ptCount val="3"/>
                  <c:pt idx="1">
                    <c:v>0.0569</c:v>
                  </c:pt>
                  <c:pt idx="2">
                    <c:v>0.1159</c:v>
                  </c:pt>
                </c:numCache>
              </c:numRef>
            </c:minus>
          </c:errBars>
          <c:xVal>
            <c:numRef>
              <c:f>'Fig2B Summary'!$O$41:$Q$41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Summary'!$O$42:$Q$42</c:f>
              <c:numCache>
                <c:formatCode>General</c:formatCode>
                <c:ptCount val="3"/>
                <c:pt idx="0">
                  <c:v>1.0</c:v>
                </c:pt>
                <c:pt idx="1">
                  <c:v>1.34</c:v>
                </c:pt>
                <c:pt idx="2">
                  <c:v>1.59</c:v>
                </c:pt>
              </c:numCache>
            </c:numRef>
          </c:yVal>
        </c:ser>
        <c:ser>
          <c:idx val="1"/>
          <c:order val="1"/>
          <c:tx>
            <c:strRef>
              <c:f>'Fig2B Summary'!$N$43</c:f>
              <c:strCache>
                <c:ptCount val="1"/>
                <c:pt idx="0">
                  <c:v>VemP AP</c:v>
                </c:pt>
              </c:strCache>
            </c:strRef>
          </c:tx>
          <c:spPr>
            <a:ln w="9525"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Summary'!$O$49:$Q$49</c:f>
                <c:numCache>
                  <c:formatCode>General</c:formatCode>
                  <c:ptCount val="3"/>
                  <c:pt idx="1">
                    <c:v>0.0426</c:v>
                  </c:pt>
                  <c:pt idx="2">
                    <c:v>0.0438</c:v>
                  </c:pt>
                </c:numCache>
              </c:numRef>
            </c:plus>
            <c:minus>
              <c:numRef>
                <c:f>'Fig2B Summary'!$O$49:$Q$49</c:f>
                <c:numCache>
                  <c:formatCode>General</c:formatCode>
                  <c:ptCount val="3"/>
                  <c:pt idx="1">
                    <c:v>0.0426</c:v>
                  </c:pt>
                  <c:pt idx="2">
                    <c:v>0.0438</c:v>
                  </c:pt>
                </c:numCache>
              </c:numRef>
            </c:minus>
          </c:errBars>
          <c:xVal>
            <c:numRef>
              <c:f>'Fig2B Summary'!$O$41:$Q$41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Summary'!$O$43:$Q$43</c:f>
              <c:numCache>
                <c:formatCode>General</c:formatCode>
                <c:ptCount val="3"/>
                <c:pt idx="0">
                  <c:v>1.0</c:v>
                </c:pt>
                <c:pt idx="1">
                  <c:v>0.682</c:v>
                </c:pt>
                <c:pt idx="2">
                  <c:v>0.338</c:v>
                </c:pt>
              </c:numCache>
            </c:numRef>
          </c:yVal>
        </c:ser>
        <c:ser>
          <c:idx val="2"/>
          <c:order val="2"/>
          <c:tx>
            <c:strRef>
              <c:f>'Fig2B Summary'!$N$44</c:f>
              <c:strCache>
                <c:ptCount val="1"/>
                <c:pt idx="0">
                  <c:v>XL product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'Fig2B Summary'!$O$50:$Q$50</c:f>
                <c:numCache>
                  <c:formatCode>General</c:formatCode>
                  <c:ptCount val="3"/>
                  <c:pt idx="1">
                    <c:v>0.1252</c:v>
                  </c:pt>
                  <c:pt idx="2">
                    <c:v>0.0329</c:v>
                  </c:pt>
                </c:numCache>
              </c:numRef>
            </c:plus>
            <c:minus>
              <c:numRef>
                <c:f>'Fig2B Summary'!$O$50:$Q$50</c:f>
                <c:numCache>
                  <c:formatCode>General</c:formatCode>
                  <c:ptCount val="3"/>
                  <c:pt idx="1">
                    <c:v>0.1252</c:v>
                  </c:pt>
                  <c:pt idx="2">
                    <c:v>0.0329</c:v>
                  </c:pt>
                </c:numCache>
              </c:numRef>
            </c:minus>
          </c:errBars>
          <c:xVal>
            <c:numRef>
              <c:f>'Fig2B Summary'!$O$41:$Q$41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'Fig2B Summary'!$O$44:$Q$44</c:f>
              <c:numCache>
                <c:formatCode>General</c:formatCode>
                <c:ptCount val="3"/>
                <c:pt idx="0">
                  <c:v>1.0</c:v>
                </c:pt>
                <c:pt idx="1">
                  <c:v>0.64</c:v>
                </c:pt>
                <c:pt idx="2">
                  <c:v>0.208</c:v>
                </c:pt>
              </c:numCache>
            </c:numRef>
          </c:yVal>
        </c:ser>
        <c:axId val="626353240"/>
        <c:axId val="610238888"/>
      </c:scatterChart>
      <c:valAx>
        <c:axId val="626353240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10238888"/>
        <c:crosses val="autoZero"/>
        <c:crossBetween val="midCat"/>
      </c:valAx>
      <c:valAx>
        <c:axId val="610238888"/>
        <c:scaling>
          <c:orientation val="minMax"/>
          <c:max val="2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26353240"/>
        <c:crosses val="autoZero"/>
        <c:crossBetween val="midCat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1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2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/>
                </a:solidFill>
              </a:ln>
            </c:spPr>
          </c:dPt>
          <c:dPt>
            <c:idx val="3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rgbClr val="FF0000"/>
                </a:solidFill>
              </a:ln>
            </c:spPr>
          </c:dPt>
          <c:dPt>
            <c:idx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errBars>
            <c:errBarType val="both"/>
            <c:errValType val="cust"/>
            <c:plus>
              <c:numRef>
                <c:f>Fig2C!$J$16:$J$21</c:f>
                <c:numCache>
                  <c:formatCode>General</c:formatCode>
                  <c:ptCount val="6"/>
                  <c:pt idx="0">
                    <c:v>0.0913</c:v>
                  </c:pt>
                  <c:pt idx="1">
                    <c:v>0.1021</c:v>
                  </c:pt>
                  <c:pt idx="2">
                    <c:v>0.0729</c:v>
                  </c:pt>
                  <c:pt idx="3">
                    <c:v>0.1568</c:v>
                  </c:pt>
                  <c:pt idx="4">
                    <c:v>0.1837</c:v>
                  </c:pt>
                  <c:pt idx="5">
                    <c:v>0.1153</c:v>
                  </c:pt>
                </c:numCache>
              </c:numRef>
            </c:plus>
            <c:minus>
              <c:numRef>
                <c:f>Fig2C!$J$16:$J$21</c:f>
                <c:numCache>
                  <c:formatCode>General</c:formatCode>
                  <c:ptCount val="6"/>
                  <c:pt idx="0">
                    <c:v>0.0913</c:v>
                  </c:pt>
                  <c:pt idx="1">
                    <c:v>0.1021</c:v>
                  </c:pt>
                  <c:pt idx="2">
                    <c:v>0.0729</c:v>
                  </c:pt>
                  <c:pt idx="3">
                    <c:v>0.1568</c:v>
                  </c:pt>
                  <c:pt idx="4">
                    <c:v>0.1837</c:v>
                  </c:pt>
                  <c:pt idx="5">
                    <c:v>0.1153</c:v>
                  </c:pt>
                </c:numCache>
              </c:numRef>
            </c:minus>
            <c:spPr>
              <a:ln w="15875"/>
            </c:spPr>
          </c:errBars>
          <c:cat>
            <c:strRef>
              <c:f>Fig2C!$H$15:$H$20</c:f>
              <c:strCache>
                <c:ptCount val="6"/>
                <c:pt idx="0">
                  <c:v>xL22(W124)</c:v>
                </c:pt>
                <c:pt idx="1">
                  <c:v>xFfh(A15)</c:v>
                </c:pt>
                <c:pt idx="2">
                  <c:v>xSecG(F81)</c:v>
                </c:pt>
                <c:pt idx="3">
                  <c:v>xSecG(T83)</c:v>
                </c:pt>
                <c:pt idx="4">
                  <c:v>xPpiD(F56)</c:v>
                </c:pt>
                <c:pt idx="5">
                  <c:v>xPpiD(Y36)</c:v>
                </c:pt>
              </c:strCache>
            </c:strRef>
          </c:cat>
          <c:val>
            <c:numRef>
              <c:f>Fig2C!$I$16:$I$21</c:f>
              <c:numCache>
                <c:formatCode>General</c:formatCode>
                <c:ptCount val="6"/>
                <c:pt idx="0">
                  <c:v>0.538</c:v>
                </c:pt>
                <c:pt idx="1">
                  <c:v>0.633</c:v>
                </c:pt>
                <c:pt idx="2">
                  <c:v>0.998</c:v>
                </c:pt>
                <c:pt idx="3">
                  <c:v>0.838</c:v>
                </c:pt>
                <c:pt idx="4">
                  <c:v>0.939</c:v>
                </c:pt>
                <c:pt idx="5">
                  <c:v>1.49</c:v>
                </c:pt>
              </c:numCache>
            </c:numRef>
          </c:val>
        </c:ser>
        <c:axId val="594625784"/>
        <c:axId val="594629272"/>
      </c:barChart>
      <c:catAx>
        <c:axId val="594625784"/>
        <c:scaling>
          <c:orientation val="minMax"/>
        </c:scaling>
        <c:axPos val="b"/>
        <c:tickLblPos val="nextTo"/>
        <c:spPr>
          <a:ln w="19050">
            <a:solidFill>
              <a:schemeClr val="tx1"/>
            </a:solidFill>
          </a:ln>
        </c:spPr>
        <c:crossAx val="594629272"/>
        <c:crosses val="autoZero"/>
        <c:auto val="1"/>
        <c:lblAlgn val="ctr"/>
        <c:lblOffset val="100"/>
      </c:catAx>
      <c:valAx>
        <c:axId val="594629272"/>
        <c:scaling>
          <c:orientation val="minMax"/>
          <c:max val="1.75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94625784"/>
        <c:crosses val="autoZero"/>
        <c:crossBetween val="between"/>
        <c:majorUnit val="0.2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27</xdr:row>
      <xdr:rowOff>0</xdr:rowOff>
    </xdr:from>
    <xdr:to>
      <xdr:col>10</xdr:col>
      <xdr:colOff>533400</xdr:colOff>
      <xdr:row>38</xdr:row>
      <xdr:rowOff>-1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16933</xdr:colOff>
      <xdr:row>39</xdr:row>
      <xdr:rowOff>0</xdr:rowOff>
    </xdr:from>
    <xdr:to>
      <xdr:col>11</xdr:col>
      <xdr:colOff>16933</xdr:colOff>
      <xdr:row>50</xdr:row>
      <xdr:rowOff>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</xdr:row>
      <xdr:rowOff>0</xdr:rowOff>
    </xdr:from>
    <xdr:to>
      <xdr:col>11</xdr:col>
      <xdr:colOff>0</xdr:colOff>
      <xdr:row>13</xdr:row>
      <xdr:rowOff>200660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16934</xdr:colOff>
      <xdr:row>15</xdr:row>
      <xdr:rowOff>0</xdr:rowOff>
    </xdr:from>
    <xdr:to>
      <xdr:col>11</xdr:col>
      <xdr:colOff>16933</xdr:colOff>
      <xdr:row>26</xdr:row>
      <xdr:rowOff>12700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</xdr:colOff>
      <xdr:row>27</xdr:row>
      <xdr:rowOff>0</xdr:rowOff>
    </xdr:from>
    <xdr:to>
      <xdr:col>22</xdr:col>
      <xdr:colOff>0</xdr:colOff>
      <xdr:row>38</xdr:row>
      <xdr:rowOff>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39</xdr:row>
      <xdr:rowOff>0</xdr:rowOff>
    </xdr:from>
    <xdr:to>
      <xdr:col>22</xdr:col>
      <xdr:colOff>12700</xdr:colOff>
      <xdr:row>50</xdr:row>
      <xdr:rowOff>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14</xdr:row>
      <xdr:rowOff>0</xdr:rowOff>
    </xdr:from>
    <xdr:to>
      <xdr:col>16</xdr:col>
      <xdr:colOff>355600</xdr:colOff>
      <xdr:row>27</xdr:row>
      <xdr:rowOff>177800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topLeftCell="A4" workbookViewId="0">
      <selection activeCell="H44" sqref="H44"/>
    </sheetView>
  </sheetViews>
  <sheetFormatPr baseColWidth="12" defaultRowHeight="17"/>
  <sheetData>
    <row r="1" spans="1:11">
      <c r="A1" t="s">
        <v>62</v>
      </c>
      <c r="C1" t="s">
        <v>59</v>
      </c>
    </row>
    <row r="3" spans="1:11">
      <c r="A3" t="s">
        <v>65</v>
      </c>
      <c r="F3" s="5"/>
    </row>
    <row r="4" spans="1:11">
      <c r="A4" t="s">
        <v>66</v>
      </c>
      <c r="B4" t="s">
        <v>89</v>
      </c>
      <c r="C4" s="10" t="s">
        <v>67</v>
      </c>
      <c r="D4" s="10" t="s">
        <v>68</v>
      </c>
      <c r="E4" s="10" t="s">
        <v>69</v>
      </c>
      <c r="F4" s="5"/>
    </row>
    <row r="5" spans="1:11">
      <c r="B5">
        <v>0.5</v>
      </c>
      <c r="C5" s="11">
        <v>297</v>
      </c>
      <c r="D5" s="11">
        <v>174</v>
      </c>
      <c r="E5" s="11">
        <v>223</v>
      </c>
      <c r="F5" s="5"/>
      <c r="G5" s="36"/>
      <c r="H5" s="36"/>
      <c r="I5" s="36"/>
    </row>
    <row r="6" spans="1:11">
      <c r="B6">
        <v>1</v>
      </c>
      <c r="C6" s="11">
        <v>121</v>
      </c>
      <c r="D6" s="11">
        <v>74.900000000000006</v>
      </c>
      <c r="E6" s="11">
        <v>68.7</v>
      </c>
      <c r="F6" s="5"/>
      <c r="G6" s="36"/>
      <c r="H6" s="36"/>
      <c r="I6" s="36"/>
    </row>
    <row r="7" spans="1:11">
      <c r="B7">
        <v>2</v>
      </c>
      <c r="C7" s="12">
        <v>78.099999999999994</v>
      </c>
      <c r="D7" s="12">
        <v>0</v>
      </c>
      <c r="E7" s="12">
        <v>34.5</v>
      </c>
      <c r="F7" s="5"/>
      <c r="G7" s="36"/>
      <c r="H7" s="36"/>
      <c r="I7" s="36"/>
    </row>
    <row r="8" spans="1:11">
      <c r="F8" s="5"/>
    </row>
    <row r="9" spans="1:11">
      <c r="A9" t="s">
        <v>83</v>
      </c>
      <c r="B9" t="s">
        <v>89</v>
      </c>
      <c r="C9" s="10" t="s">
        <v>67</v>
      </c>
      <c r="D9" s="10" t="s">
        <v>68</v>
      </c>
      <c r="E9" s="10" t="s">
        <v>69</v>
      </c>
      <c r="F9" s="5"/>
    </row>
    <row r="10" spans="1:11"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0.40699999999999997</v>
      </c>
      <c r="D11" s="11">
        <v>0.43</v>
      </c>
      <c r="E11" s="11">
        <v>0.308</v>
      </c>
      <c r="F11" s="5"/>
    </row>
    <row r="12" spans="1:11">
      <c r="B12">
        <v>2</v>
      </c>
      <c r="C12" s="12">
        <v>0.26300000000000001</v>
      </c>
      <c r="D12" s="12">
        <v>0</v>
      </c>
      <c r="E12" s="12">
        <v>0.155</v>
      </c>
      <c r="F12" s="5"/>
    </row>
    <row r="14" spans="1:11">
      <c r="A14" t="s">
        <v>4</v>
      </c>
    </row>
    <row r="15" spans="1:11">
      <c r="A15" t="s">
        <v>5</v>
      </c>
      <c r="C15" s="1" t="s">
        <v>67</v>
      </c>
      <c r="D15" s="2"/>
      <c r="E15" s="3"/>
      <c r="F15" s="1" t="s">
        <v>68</v>
      </c>
      <c r="G15" s="2"/>
      <c r="H15" s="3"/>
      <c r="I15" s="1" t="s">
        <v>69</v>
      </c>
      <c r="J15" s="2"/>
      <c r="K15" s="3"/>
    </row>
    <row r="16" spans="1:11">
      <c r="B16" t="s">
        <v>89</v>
      </c>
      <c r="C16" s="4" t="s">
        <v>70</v>
      </c>
      <c r="D16" s="5" t="s">
        <v>96</v>
      </c>
      <c r="E16" s="6" t="s">
        <v>97</v>
      </c>
      <c r="F16" s="4" t="s">
        <v>70</v>
      </c>
      <c r="G16" s="5" t="s">
        <v>96</v>
      </c>
      <c r="H16" s="6" t="s">
        <v>97</v>
      </c>
      <c r="I16" s="4" t="s">
        <v>70</v>
      </c>
      <c r="J16" s="5" t="s">
        <v>96</v>
      </c>
      <c r="K16" s="6" t="s">
        <v>97</v>
      </c>
    </row>
    <row r="17" spans="1:11">
      <c r="B17">
        <v>0.5</v>
      </c>
      <c r="C17" s="4">
        <v>2336</v>
      </c>
      <c r="D17" s="5">
        <v>1131</v>
      </c>
      <c r="E17" s="6">
        <v>2189</v>
      </c>
      <c r="F17" s="4">
        <v>2305</v>
      </c>
      <c r="G17" s="5">
        <v>869</v>
      </c>
      <c r="H17" s="6">
        <v>1741</v>
      </c>
      <c r="I17" s="4">
        <v>1684</v>
      </c>
      <c r="J17" s="5">
        <v>1036</v>
      </c>
      <c r="K17" s="6">
        <v>2009</v>
      </c>
    </row>
    <row r="18" spans="1:11">
      <c r="B18">
        <v>1</v>
      </c>
      <c r="C18" s="4">
        <v>3499</v>
      </c>
      <c r="D18" s="5">
        <v>568</v>
      </c>
      <c r="E18" s="6">
        <v>1699</v>
      </c>
      <c r="F18" s="4">
        <v>3097</v>
      </c>
      <c r="G18" s="5">
        <v>440</v>
      </c>
      <c r="H18" s="6">
        <v>1363</v>
      </c>
      <c r="I18" s="4">
        <v>2968</v>
      </c>
      <c r="J18" s="5">
        <v>495</v>
      </c>
      <c r="K18" s="6">
        <v>1412</v>
      </c>
    </row>
    <row r="19" spans="1:11">
      <c r="B19">
        <v>2</v>
      </c>
      <c r="C19" s="7">
        <v>3874</v>
      </c>
      <c r="D19" s="8">
        <v>255</v>
      </c>
      <c r="E19" s="9">
        <v>1135</v>
      </c>
      <c r="F19" s="7">
        <v>3439</v>
      </c>
      <c r="G19" s="8">
        <v>238</v>
      </c>
      <c r="H19" s="9">
        <v>878</v>
      </c>
      <c r="I19" s="7">
        <v>3157</v>
      </c>
      <c r="J19" s="8">
        <v>232</v>
      </c>
      <c r="K19" s="9">
        <v>937</v>
      </c>
    </row>
    <row r="21" spans="1:11">
      <c r="A21" t="s">
        <v>84</v>
      </c>
      <c r="C21" s="1" t="s">
        <v>67</v>
      </c>
      <c r="D21" s="2"/>
      <c r="E21" s="3"/>
      <c r="F21" s="1" t="s">
        <v>68</v>
      </c>
      <c r="G21" s="2"/>
      <c r="H21" s="3"/>
      <c r="I21" s="1" t="s">
        <v>69</v>
      </c>
      <c r="J21" s="2"/>
      <c r="K21" s="3"/>
    </row>
    <row r="22" spans="1:11">
      <c r="A22" t="s">
        <v>85</v>
      </c>
      <c r="B22" t="s">
        <v>89</v>
      </c>
      <c r="C22" s="4" t="s">
        <v>70</v>
      </c>
      <c r="D22" s="5" t="s">
        <v>96</v>
      </c>
      <c r="E22" s="6" t="s">
        <v>97</v>
      </c>
      <c r="F22" s="4" t="s">
        <v>70</v>
      </c>
      <c r="G22" s="5" t="s">
        <v>96</v>
      </c>
      <c r="H22" s="6" t="s">
        <v>97</v>
      </c>
      <c r="I22" s="4" t="s">
        <v>70</v>
      </c>
      <c r="J22" s="5" t="s">
        <v>96</v>
      </c>
      <c r="K22" s="6" t="s">
        <v>97</v>
      </c>
    </row>
    <row r="23" spans="1:11">
      <c r="A23" t="s">
        <v>19</v>
      </c>
      <c r="B23">
        <v>0.5</v>
      </c>
      <c r="C23" s="4">
        <v>1168</v>
      </c>
      <c r="D23" s="5">
        <v>226</v>
      </c>
      <c r="E23" s="6">
        <v>1095</v>
      </c>
      <c r="F23" s="4">
        <v>1153</v>
      </c>
      <c r="G23" s="5">
        <v>174</v>
      </c>
      <c r="H23" s="6">
        <v>871</v>
      </c>
      <c r="I23" s="4">
        <v>842</v>
      </c>
      <c r="J23" s="5">
        <v>207</v>
      </c>
      <c r="K23" s="6">
        <v>1005</v>
      </c>
    </row>
    <row r="24" spans="1:11">
      <c r="A24" t="s">
        <v>78</v>
      </c>
      <c r="B24">
        <v>1</v>
      </c>
      <c r="C24" s="4">
        <v>1750</v>
      </c>
      <c r="D24" s="5">
        <v>114</v>
      </c>
      <c r="E24" s="6">
        <v>850</v>
      </c>
      <c r="F24" s="4">
        <v>1549</v>
      </c>
      <c r="G24" s="5">
        <v>88</v>
      </c>
      <c r="H24" s="6">
        <v>682</v>
      </c>
      <c r="I24" s="4">
        <v>1484</v>
      </c>
      <c r="J24" s="5">
        <v>99</v>
      </c>
      <c r="K24" s="6">
        <v>706</v>
      </c>
    </row>
    <row r="25" spans="1:11">
      <c r="A25" t="s">
        <v>77</v>
      </c>
      <c r="B25">
        <v>2</v>
      </c>
      <c r="C25" s="7">
        <v>1937</v>
      </c>
      <c r="D25" s="8">
        <v>51</v>
      </c>
      <c r="E25" s="9">
        <v>568</v>
      </c>
      <c r="F25" s="7">
        <v>1720</v>
      </c>
      <c r="G25" s="8">
        <v>48</v>
      </c>
      <c r="H25" s="9">
        <v>439</v>
      </c>
      <c r="I25" s="7">
        <v>1579</v>
      </c>
      <c r="J25" s="8">
        <v>46</v>
      </c>
      <c r="K25" s="9">
        <v>469</v>
      </c>
    </row>
    <row r="27" spans="1:11">
      <c r="A27" t="s">
        <v>82</v>
      </c>
      <c r="C27" s="1" t="s">
        <v>67</v>
      </c>
      <c r="D27" s="3"/>
      <c r="E27" s="1" t="s">
        <v>68</v>
      </c>
      <c r="F27" s="3"/>
      <c r="G27" s="1" t="s">
        <v>69</v>
      </c>
      <c r="H27" s="3"/>
    </row>
    <row r="28" spans="1:11">
      <c r="B28" t="s">
        <v>89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1168</v>
      </c>
      <c r="D29" s="6">
        <v>1321</v>
      </c>
      <c r="E29" s="4">
        <v>1153</v>
      </c>
      <c r="F29" s="6">
        <v>1045</v>
      </c>
      <c r="G29" s="4">
        <v>842</v>
      </c>
      <c r="H29" s="6">
        <v>1212</v>
      </c>
    </row>
    <row r="30" spans="1:11">
      <c r="B30">
        <v>1</v>
      </c>
      <c r="C30" s="4">
        <v>1750</v>
      </c>
      <c r="D30" s="6">
        <v>964</v>
      </c>
      <c r="E30" s="4">
        <v>1549</v>
      </c>
      <c r="F30" s="6">
        <v>770</v>
      </c>
      <c r="G30" s="4">
        <v>1484</v>
      </c>
      <c r="H30" s="6">
        <v>805</v>
      </c>
    </row>
    <row r="31" spans="1:11">
      <c r="B31">
        <v>2</v>
      </c>
      <c r="C31" s="7">
        <v>1937</v>
      </c>
      <c r="D31" s="9">
        <v>619</v>
      </c>
      <c r="E31" s="7">
        <v>1720</v>
      </c>
      <c r="F31" s="9">
        <v>487</v>
      </c>
      <c r="G31" s="7">
        <v>1579</v>
      </c>
      <c r="H31" s="9">
        <v>515</v>
      </c>
    </row>
    <row r="33" spans="1:10">
      <c r="A33" t="s">
        <v>83</v>
      </c>
      <c r="C33" s="1" t="s">
        <v>67</v>
      </c>
      <c r="D33" s="3"/>
      <c r="E33" s="1" t="s">
        <v>68</v>
      </c>
      <c r="F33" s="3"/>
      <c r="G33" s="1" t="s">
        <v>69</v>
      </c>
      <c r="H33" s="3"/>
    </row>
    <row r="34" spans="1:10">
      <c r="B34" t="s">
        <v>89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f>1</f>
        <v>1</v>
      </c>
      <c r="D35" s="6">
        <v>1</v>
      </c>
      <c r="E35" s="4">
        <v>1</v>
      </c>
      <c r="F35" s="6">
        <v>1</v>
      </c>
      <c r="G35" s="4">
        <v>1</v>
      </c>
      <c r="H35" s="6">
        <v>1</v>
      </c>
    </row>
    <row r="36" spans="1:10">
      <c r="B36">
        <v>1</v>
      </c>
      <c r="C36" s="4">
        <v>1.5</v>
      </c>
      <c r="D36" s="6">
        <v>0.73</v>
      </c>
      <c r="E36" s="4">
        <v>1.34</v>
      </c>
      <c r="F36" s="6">
        <v>0.73699999999999999</v>
      </c>
      <c r="G36" s="4">
        <v>1.76</v>
      </c>
      <c r="H36" s="6">
        <v>0.66400000000000003</v>
      </c>
    </row>
    <row r="37" spans="1:10">
      <c r="B37">
        <v>2</v>
      </c>
      <c r="C37" s="7">
        <v>1.66</v>
      </c>
      <c r="D37" s="9">
        <v>0.46899999999999997</v>
      </c>
      <c r="E37" s="7">
        <v>1.49</v>
      </c>
      <c r="F37" s="9">
        <v>0.46600000000000003</v>
      </c>
      <c r="G37" s="7">
        <v>1.88</v>
      </c>
      <c r="H37" s="9">
        <v>0.42499999999999999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89</v>
      </c>
      <c r="C42" s="5" t="s">
        <v>79</v>
      </c>
      <c r="D42" s="5" t="s">
        <v>80</v>
      </c>
      <c r="E42" s="17" t="s">
        <v>88</v>
      </c>
      <c r="G42" s="25" t="s">
        <v>89</v>
      </c>
      <c r="H42" s="5" t="s">
        <v>79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f>1</f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1.53</v>
      </c>
      <c r="D44" s="5">
        <v>0.71</v>
      </c>
      <c r="E44" s="17">
        <v>0.38200000000000001</v>
      </c>
      <c r="G44" s="25">
        <v>1</v>
      </c>
      <c r="H44" s="5">
        <v>0.21199999999999999</v>
      </c>
      <c r="I44" s="5">
        <v>4.0300000000000002E-2</v>
      </c>
      <c r="J44" s="26">
        <v>6.4799999999999996E-2</v>
      </c>
    </row>
    <row r="45" spans="1:10" ht="18" thickBot="1">
      <c r="B45" s="18">
        <v>2</v>
      </c>
      <c r="C45" s="19">
        <v>1.68</v>
      </c>
      <c r="D45" s="19">
        <v>0.45300000000000001</v>
      </c>
      <c r="E45" s="20">
        <v>0.13900000000000001</v>
      </c>
      <c r="G45" s="27">
        <v>2</v>
      </c>
      <c r="H45" s="28">
        <v>0.19550000000000001</v>
      </c>
      <c r="I45" s="28">
        <v>2.46E-2</v>
      </c>
      <c r="J45" s="29">
        <v>0.13220000000000001</v>
      </c>
    </row>
  </sheetData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tabSelected="1" workbookViewId="0">
      <selection activeCell="K8" sqref="K8"/>
    </sheetView>
  </sheetViews>
  <sheetFormatPr baseColWidth="12" defaultRowHeight="17"/>
  <sheetData>
    <row r="1" spans="1:11">
      <c r="A1" t="s">
        <v>91</v>
      </c>
      <c r="C1" t="s">
        <v>56</v>
      </c>
    </row>
    <row r="2" spans="1:11">
      <c r="C2" t="s">
        <v>55</v>
      </c>
    </row>
    <row r="3" spans="1:11">
      <c r="A3" t="s">
        <v>95</v>
      </c>
      <c r="F3" s="5"/>
      <c r="G3" t="s">
        <v>40</v>
      </c>
    </row>
    <row r="4" spans="1:11">
      <c r="A4" t="s">
        <v>92</v>
      </c>
      <c r="B4" t="s">
        <v>3</v>
      </c>
      <c r="C4" s="10" t="s">
        <v>0</v>
      </c>
      <c r="D4" s="10" t="s">
        <v>1</v>
      </c>
      <c r="E4" s="10" t="s">
        <v>2</v>
      </c>
      <c r="F4" s="5"/>
      <c r="G4" t="s">
        <v>51</v>
      </c>
      <c r="H4" t="s">
        <v>3</v>
      </c>
      <c r="I4" s="10" t="s">
        <v>42</v>
      </c>
      <c r="J4" s="10" t="s">
        <v>1</v>
      </c>
      <c r="K4" s="10" t="s">
        <v>54</v>
      </c>
    </row>
    <row r="5" spans="1:11">
      <c r="B5">
        <v>0.5</v>
      </c>
      <c r="C5" s="37">
        <v>222</v>
      </c>
      <c r="D5" s="11">
        <v>172</v>
      </c>
      <c r="E5" s="11">
        <v>187</v>
      </c>
      <c r="F5" s="5"/>
      <c r="G5" s="36"/>
      <c r="H5">
        <v>0.5</v>
      </c>
      <c r="I5" s="37">
        <v>796</v>
      </c>
      <c r="J5" s="11">
        <v>1542</v>
      </c>
      <c r="K5" s="11">
        <v>1746</v>
      </c>
    </row>
    <row r="6" spans="1:11">
      <c r="B6">
        <v>1</v>
      </c>
      <c r="C6" s="37">
        <v>82.4</v>
      </c>
      <c r="D6" s="37">
        <v>88.4</v>
      </c>
      <c r="E6" s="37">
        <v>87</v>
      </c>
      <c r="F6" s="5"/>
      <c r="G6" s="36"/>
      <c r="H6">
        <v>1</v>
      </c>
      <c r="I6" s="37">
        <v>955</v>
      </c>
      <c r="J6" s="37">
        <v>1832</v>
      </c>
      <c r="K6" s="37">
        <v>1608</v>
      </c>
    </row>
    <row r="7" spans="1:11">
      <c r="B7">
        <v>2</v>
      </c>
      <c r="C7" s="38">
        <v>30.5</v>
      </c>
      <c r="D7" s="38">
        <v>44.1</v>
      </c>
      <c r="E7" s="38">
        <v>33.1</v>
      </c>
      <c r="F7" s="5"/>
      <c r="G7" s="36"/>
      <c r="H7">
        <v>2</v>
      </c>
      <c r="I7" s="38">
        <v>1369</v>
      </c>
      <c r="J7" s="38">
        <v>1720</v>
      </c>
      <c r="K7" s="38">
        <v>1944</v>
      </c>
    </row>
    <row r="8" spans="1:11">
      <c r="F8" s="5"/>
    </row>
    <row r="9" spans="1:11">
      <c r="A9" t="s">
        <v>93</v>
      </c>
      <c r="B9" t="s">
        <v>3</v>
      </c>
      <c r="C9" s="10" t="s">
        <v>0</v>
      </c>
      <c r="D9" s="10" t="s">
        <v>1</v>
      </c>
      <c r="E9" s="10" t="s">
        <v>2</v>
      </c>
      <c r="F9" s="5"/>
    </row>
    <row r="10" spans="1:11">
      <c r="A10" t="s">
        <v>39</v>
      </c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0.371</v>
      </c>
      <c r="D11" s="11">
        <v>0.51400000000000001</v>
      </c>
      <c r="E11" s="11">
        <v>0.46500000000000002</v>
      </c>
      <c r="F11" s="5"/>
    </row>
    <row r="12" spans="1:11">
      <c r="B12">
        <v>2</v>
      </c>
      <c r="C12" s="12">
        <v>0.13700000000000001</v>
      </c>
      <c r="D12" s="12">
        <v>0.25600000000000001</v>
      </c>
      <c r="E12" s="12">
        <v>0.17699999999999999</v>
      </c>
      <c r="F12" s="5"/>
    </row>
    <row r="14" spans="1:11">
      <c r="A14" t="s">
        <v>4</v>
      </c>
    </row>
    <row r="15" spans="1:11">
      <c r="A15" t="s">
        <v>5</v>
      </c>
      <c r="C15" s="1" t="s">
        <v>32</v>
      </c>
      <c r="D15" s="2"/>
      <c r="E15" s="3"/>
      <c r="F15" s="1" t="s">
        <v>7</v>
      </c>
      <c r="G15" s="2"/>
      <c r="H15" s="3"/>
      <c r="I15" s="1" t="s">
        <v>8</v>
      </c>
      <c r="J15" s="2"/>
      <c r="K15" s="3"/>
    </row>
    <row r="16" spans="1:11">
      <c r="B16" t="s">
        <v>3</v>
      </c>
      <c r="C16" s="4" t="s">
        <v>43</v>
      </c>
      <c r="D16" s="5" t="s">
        <v>96</v>
      </c>
      <c r="E16" s="6" t="s">
        <v>97</v>
      </c>
      <c r="F16" s="4" t="s">
        <v>43</v>
      </c>
      <c r="G16" s="5" t="s">
        <v>96</v>
      </c>
      <c r="H16" s="6" t="s">
        <v>97</v>
      </c>
      <c r="I16" s="4" t="s">
        <v>43</v>
      </c>
      <c r="J16" s="5" t="s">
        <v>96</v>
      </c>
      <c r="K16" s="6" t="s">
        <v>97</v>
      </c>
    </row>
    <row r="17" spans="1:11">
      <c r="B17">
        <v>0.5</v>
      </c>
      <c r="C17" s="4">
        <v>776</v>
      </c>
      <c r="D17" s="5">
        <v>952</v>
      </c>
      <c r="E17" s="6">
        <v>1775</v>
      </c>
      <c r="F17" s="4">
        <v>952</v>
      </c>
      <c r="G17" s="5">
        <v>1563</v>
      </c>
      <c r="H17" s="6">
        <v>2255</v>
      </c>
      <c r="I17" s="4">
        <v>922</v>
      </c>
      <c r="J17" s="5">
        <v>1680</v>
      </c>
      <c r="K17" s="6">
        <v>2409</v>
      </c>
    </row>
    <row r="18" spans="1:11">
      <c r="B18">
        <v>1</v>
      </c>
      <c r="C18" s="4">
        <v>1003</v>
      </c>
      <c r="D18" s="5">
        <v>674</v>
      </c>
      <c r="E18" s="6">
        <v>1181</v>
      </c>
      <c r="F18" s="4">
        <v>1108</v>
      </c>
      <c r="G18" s="5">
        <v>1126</v>
      </c>
      <c r="H18" s="6">
        <v>1572</v>
      </c>
      <c r="I18" s="4">
        <v>1224</v>
      </c>
      <c r="J18" s="5">
        <v>1244</v>
      </c>
      <c r="K18" s="6">
        <v>1842</v>
      </c>
    </row>
    <row r="19" spans="1:11">
      <c r="B19">
        <v>2</v>
      </c>
      <c r="C19" s="7">
        <v>1219</v>
      </c>
      <c r="D19" s="8">
        <v>451</v>
      </c>
      <c r="E19" s="9">
        <v>698</v>
      </c>
      <c r="F19" s="7">
        <v>1544</v>
      </c>
      <c r="G19" s="8">
        <v>894</v>
      </c>
      <c r="H19" s="9">
        <v>1073</v>
      </c>
      <c r="I19" s="7">
        <v>1473</v>
      </c>
      <c r="J19" s="8">
        <v>858</v>
      </c>
      <c r="K19" s="9">
        <v>1145</v>
      </c>
    </row>
    <row r="21" spans="1:11">
      <c r="A21" t="s">
        <v>84</v>
      </c>
      <c r="C21" s="1" t="s">
        <v>6</v>
      </c>
      <c r="D21" s="2"/>
      <c r="E21" s="3"/>
      <c r="F21" s="1" t="s">
        <v>7</v>
      </c>
      <c r="G21" s="2"/>
      <c r="H21" s="3"/>
      <c r="I21" s="1" t="s">
        <v>8</v>
      </c>
      <c r="J21" s="2"/>
      <c r="K21" s="3"/>
    </row>
    <row r="22" spans="1:11">
      <c r="A22" t="s">
        <v>85</v>
      </c>
      <c r="B22" t="s">
        <v>3</v>
      </c>
      <c r="C22" s="4" t="s">
        <v>43</v>
      </c>
      <c r="D22" s="5" t="s">
        <v>96</v>
      </c>
      <c r="E22" s="6" t="s">
        <v>97</v>
      </c>
      <c r="F22" s="4" t="s">
        <v>43</v>
      </c>
      <c r="G22" s="5" t="s">
        <v>96</v>
      </c>
      <c r="H22" s="6" t="s">
        <v>97</v>
      </c>
      <c r="I22" s="4" t="s">
        <v>43</v>
      </c>
      <c r="J22" s="5" t="s">
        <v>96</v>
      </c>
      <c r="K22" s="6" t="s">
        <v>97</v>
      </c>
    </row>
    <row r="23" spans="1:11">
      <c r="A23" t="s">
        <v>34</v>
      </c>
      <c r="B23">
        <v>0.5</v>
      </c>
      <c r="C23" s="4">
        <v>388</v>
      </c>
      <c r="D23" s="5">
        <v>190</v>
      </c>
      <c r="E23" s="6">
        <v>888</v>
      </c>
      <c r="F23" s="4">
        <v>476</v>
      </c>
      <c r="G23" s="5">
        <v>313</v>
      </c>
      <c r="H23" s="6">
        <v>1128</v>
      </c>
      <c r="I23" s="4">
        <v>461</v>
      </c>
      <c r="J23" s="5">
        <v>336</v>
      </c>
      <c r="K23" s="6">
        <v>1205</v>
      </c>
    </row>
    <row r="24" spans="1:11">
      <c r="A24" t="s">
        <v>78</v>
      </c>
      <c r="B24">
        <v>1</v>
      </c>
      <c r="C24" s="4">
        <v>502</v>
      </c>
      <c r="D24" s="5">
        <v>135</v>
      </c>
      <c r="E24" s="6">
        <v>591</v>
      </c>
      <c r="F24" s="4">
        <v>554</v>
      </c>
      <c r="G24" s="5">
        <v>225</v>
      </c>
      <c r="H24" s="6">
        <v>786</v>
      </c>
      <c r="I24" s="4">
        <v>612</v>
      </c>
      <c r="J24" s="5">
        <v>248</v>
      </c>
      <c r="K24" s="6">
        <v>921</v>
      </c>
    </row>
    <row r="25" spans="1:11">
      <c r="A25" t="s">
        <v>77</v>
      </c>
      <c r="B25">
        <v>2</v>
      </c>
      <c r="C25" s="7">
        <v>610</v>
      </c>
      <c r="D25" s="8">
        <v>90</v>
      </c>
      <c r="E25" s="9">
        <v>349</v>
      </c>
      <c r="F25" s="7">
        <v>772</v>
      </c>
      <c r="G25" s="8">
        <v>179</v>
      </c>
      <c r="H25" s="9">
        <v>537</v>
      </c>
      <c r="I25" s="7">
        <v>737</v>
      </c>
      <c r="J25" s="8">
        <v>172</v>
      </c>
      <c r="K25" s="9">
        <v>573</v>
      </c>
    </row>
    <row r="27" spans="1:11">
      <c r="A27" t="s">
        <v>82</v>
      </c>
      <c r="C27" s="1" t="s">
        <v>81</v>
      </c>
      <c r="D27" s="3"/>
      <c r="E27" s="1" t="s">
        <v>1</v>
      </c>
      <c r="F27" s="3"/>
      <c r="G27" s="1" t="s">
        <v>33</v>
      </c>
      <c r="H27" s="3"/>
    </row>
    <row r="28" spans="1:11">
      <c r="B28" t="s">
        <v>3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388</v>
      </c>
      <c r="D29" s="6">
        <f>D23+E23</f>
        <v>1078</v>
      </c>
      <c r="E29" s="4">
        <v>476</v>
      </c>
      <c r="F29" s="6">
        <f>G23+H23</f>
        <v>1441</v>
      </c>
      <c r="G29" s="4">
        <v>461</v>
      </c>
      <c r="H29" s="6">
        <f>J23+K23</f>
        <v>1541</v>
      </c>
    </row>
    <row r="30" spans="1:11">
      <c r="B30">
        <v>1</v>
      </c>
      <c r="C30" s="4">
        <v>502</v>
      </c>
      <c r="D30" s="6">
        <f t="shared" ref="D30:D31" si="0">D24+E24</f>
        <v>726</v>
      </c>
      <c r="E30" s="4">
        <v>554</v>
      </c>
      <c r="F30" s="6">
        <f t="shared" ref="F30:F31" si="1">G24+H24</f>
        <v>1011</v>
      </c>
      <c r="G30" s="4">
        <v>612</v>
      </c>
      <c r="H30" s="6">
        <f t="shared" ref="H30:H31" si="2">J24+K24</f>
        <v>1169</v>
      </c>
    </row>
    <row r="31" spans="1:11">
      <c r="B31">
        <v>2</v>
      </c>
      <c r="C31" s="7">
        <v>610</v>
      </c>
      <c r="D31" s="9">
        <f t="shared" si="0"/>
        <v>439</v>
      </c>
      <c r="E31" s="7">
        <v>772</v>
      </c>
      <c r="F31" s="9">
        <f t="shared" si="1"/>
        <v>716</v>
      </c>
      <c r="G31" s="7">
        <v>737</v>
      </c>
      <c r="H31" s="9">
        <f t="shared" si="2"/>
        <v>745</v>
      </c>
    </row>
    <row r="33" spans="1:10">
      <c r="A33" t="s">
        <v>83</v>
      </c>
      <c r="C33" s="1" t="s">
        <v>81</v>
      </c>
      <c r="D33" s="3"/>
      <c r="E33" s="1" t="s">
        <v>1</v>
      </c>
      <c r="F33" s="3"/>
      <c r="G33" s="1" t="s">
        <v>33</v>
      </c>
      <c r="H33" s="3"/>
    </row>
    <row r="34" spans="1:10">
      <c r="B34" t="s">
        <v>3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v>1</v>
      </c>
      <c r="D35" s="5">
        <v>1</v>
      </c>
      <c r="E35" s="4">
        <f>E29/476</f>
        <v>1</v>
      </c>
      <c r="F35" s="6">
        <v>1</v>
      </c>
      <c r="G35" s="5">
        <v>1</v>
      </c>
      <c r="H35" s="6">
        <v>1</v>
      </c>
    </row>
    <row r="36" spans="1:10">
      <c r="B36">
        <v>1</v>
      </c>
      <c r="C36" s="4">
        <v>1.29</v>
      </c>
      <c r="D36" s="5">
        <v>0.67300000000000004</v>
      </c>
      <c r="E36" s="4">
        <v>1.1599999999999999</v>
      </c>
      <c r="F36" s="6">
        <v>0.70199999999999996</v>
      </c>
      <c r="G36" s="5">
        <v>1.33</v>
      </c>
      <c r="H36" s="6">
        <v>0.75900000000000001</v>
      </c>
    </row>
    <row r="37" spans="1:10">
      <c r="B37">
        <v>2</v>
      </c>
      <c r="C37" s="7">
        <v>1.57</v>
      </c>
      <c r="D37" s="8">
        <v>0.497</v>
      </c>
      <c r="E37" s="7">
        <v>1.62</v>
      </c>
      <c r="F37" s="9">
        <v>0.497</v>
      </c>
      <c r="G37" s="8">
        <v>1.6</v>
      </c>
      <c r="H37" s="9">
        <v>0.48299999999999998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89</v>
      </c>
      <c r="C42" s="5" t="s">
        <v>87</v>
      </c>
      <c r="D42" s="5" t="s">
        <v>80</v>
      </c>
      <c r="E42" s="17" t="s">
        <v>88</v>
      </c>
      <c r="G42" s="25" t="s">
        <v>3</v>
      </c>
      <c r="H42" s="5" t="s">
        <v>87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1.26</v>
      </c>
      <c r="D44" s="5">
        <v>0.71099999999999997</v>
      </c>
      <c r="E44" s="17">
        <v>0.45</v>
      </c>
      <c r="G44" s="25">
        <v>1</v>
      </c>
      <c r="H44" s="5">
        <v>8.8900000000000007E-2</v>
      </c>
      <c r="I44" s="5">
        <v>4.3799999999999999E-2</v>
      </c>
      <c r="J44" s="26">
        <v>0.72699999999999998</v>
      </c>
    </row>
    <row r="45" spans="1:10" ht="18" thickBot="1">
      <c r="B45" s="18">
        <v>2</v>
      </c>
      <c r="C45" s="19">
        <v>1.6</v>
      </c>
      <c r="D45" s="19">
        <v>0.49199999999999999</v>
      </c>
      <c r="E45" s="20">
        <v>0.19</v>
      </c>
      <c r="G45" s="27">
        <v>2</v>
      </c>
      <c r="H45" s="28">
        <v>2.52E-2</v>
      </c>
      <c r="I45" s="28">
        <v>8.0999999999999996E-3</v>
      </c>
      <c r="J45" s="29">
        <v>6.0600000000000001E-2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workbookViewId="0">
      <selection activeCell="J8" sqref="J8"/>
    </sheetView>
  </sheetViews>
  <sheetFormatPr baseColWidth="12" defaultRowHeight="17"/>
  <sheetData>
    <row r="1" spans="1:11">
      <c r="A1" t="s">
        <v>57</v>
      </c>
      <c r="C1" t="s">
        <v>35</v>
      </c>
    </row>
    <row r="3" spans="1:11">
      <c r="A3" t="s">
        <v>65</v>
      </c>
      <c r="F3" s="5"/>
    </row>
    <row r="4" spans="1:11">
      <c r="A4" t="s">
        <v>66</v>
      </c>
      <c r="B4" t="s">
        <v>58</v>
      </c>
      <c r="C4" s="10" t="s">
        <v>67</v>
      </c>
      <c r="D4" s="10" t="s">
        <v>68</v>
      </c>
      <c r="E4" s="10" t="s">
        <v>69</v>
      </c>
      <c r="F4" s="5"/>
    </row>
    <row r="5" spans="1:11">
      <c r="B5">
        <v>0.5</v>
      </c>
      <c r="C5" s="11">
        <v>354</v>
      </c>
      <c r="D5" s="11">
        <v>362</v>
      </c>
      <c r="E5" s="11">
        <v>351</v>
      </c>
      <c r="F5" s="5"/>
      <c r="G5" s="36"/>
      <c r="H5" s="36"/>
      <c r="I5" s="36"/>
    </row>
    <row r="6" spans="1:11">
      <c r="B6">
        <v>1</v>
      </c>
      <c r="C6" s="11">
        <v>248</v>
      </c>
      <c r="D6" s="11">
        <v>332</v>
      </c>
      <c r="E6" s="11">
        <v>275</v>
      </c>
      <c r="F6" s="5"/>
      <c r="G6" s="36"/>
      <c r="H6" s="36"/>
      <c r="I6" s="36"/>
    </row>
    <row r="7" spans="1:11">
      <c r="B7">
        <v>2</v>
      </c>
      <c r="C7" s="12">
        <v>155</v>
      </c>
      <c r="D7" s="12">
        <v>154</v>
      </c>
      <c r="E7" s="12">
        <v>91</v>
      </c>
      <c r="F7" s="5"/>
      <c r="G7" s="36"/>
      <c r="H7" s="36"/>
      <c r="I7" s="36"/>
    </row>
    <row r="8" spans="1:11">
      <c r="F8" s="5"/>
    </row>
    <row r="9" spans="1:11">
      <c r="A9" t="s">
        <v>83</v>
      </c>
      <c r="B9" t="s">
        <v>58</v>
      </c>
      <c r="C9" s="10" t="s">
        <v>67</v>
      </c>
      <c r="D9" s="10" t="s">
        <v>68</v>
      </c>
      <c r="E9" s="10" t="s">
        <v>69</v>
      </c>
      <c r="F9" s="5"/>
    </row>
    <row r="10" spans="1:11"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0.70699999999999996</v>
      </c>
      <c r="D11" s="11">
        <v>0.79700000000000004</v>
      </c>
      <c r="E11" s="11">
        <v>0.81200000000000006</v>
      </c>
      <c r="F11" s="5"/>
    </row>
    <row r="12" spans="1:11">
      <c r="B12">
        <v>2</v>
      </c>
      <c r="C12" s="12">
        <v>0.47299999999999998</v>
      </c>
      <c r="D12" s="12">
        <v>0.46100000000000002</v>
      </c>
      <c r="E12" s="12">
        <v>0.218</v>
      </c>
      <c r="F12" s="5"/>
    </row>
    <row r="14" spans="1:11">
      <c r="A14" t="s">
        <v>4</v>
      </c>
    </row>
    <row r="15" spans="1:11">
      <c r="A15" t="s">
        <v>5</v>
      </c>
      <c r="C15" s="1" t="s">
        <v>67</v>
      </c>
      <c r="D15" s="2"/>
      <c r="E15" s="3"/>
      <c r="F15" s="1" t="s">
        <v>68</v>
      </c>
      <c r="G15" s="2"/>
      <c r="H15" s="3"/>
      <c r="I15" s="1" t="s">
        <v>69</v>
      </c>
      <c r="J15" s="2"/>
      <c r="K15" s="3"/>
    </row>
    <row r="16" spans="1:11">
      <c r="B16" t="s">
        <v>58</v>
      </c>
      <c r="C16" s="4" t="s">
        <v>18</v>
      </c>
      <c r="D16" s="5" t="s">
        <v>96</v>
      </c>
      <c r="E16" s="6" t="s">
        <v>97</v>
      </c>
      <c r="F16" s="4" t="s">
        <v>18</v>
      </c>
      <c r="G16" s="5" t="s">
        <v>96</v>
      </c>
      <c r="H16" s="6" t="s">
        <v>97</v>
      </c>
      <c r="I16" s="4" t="s">
        <v>18</v>
      </c>
      <c r="J16" s="5" t="s">
        <v>96</v>
      </c>
      <c r="K16" s="6" t="s">
        <v>97</v>
      </c>
    </row>
    <row r="17" spans="1:11">
      <c r="B17">
        <v>0.5</v>
      </c>
      <c r="C17" s="4">
        <v>918</v>
      </c>
      <c r="D17" s="5">
        <v>1241</v>
      </c>
      <c r="E17" s="6">
        <v>2156</v>
      </c>
      <c r="F17" s="4">
        <v>1337</v>
      </c>
      <c r="G17" s="5">
        <v>1393</v>
      </c>
      <c r="H17" s="6">
        <v>2143</v>
      </c>
      <c r="I17" s="4">
        <v>1334</v>
      </c>
      <c r="J17" s="5">
        <v>1498</v>
      </c>
      <c r="K17" s="6">
        <v>2556</v>
      </c>
    </row>
    <row r="18" spans="1:11">
      <c r="B18">
        <v>1</v>
      </c>
      <c r="C18" s="4">
        <v>1173</v>
      </c>
      <c r="D18" s="5">
        <v>724</v>
      </c>
      <c r="E18" s="6">
        <v>1617</v>
      </c>
      <c r="F18" s="4">
        <v>1980</v>
      </c>
      <c r="G18" s="5">
        <v>815</v>
      </c>
      <c r="H18" s="6">
        <v>1867</v>
      </c>
      <c r="I18" s="4">
        <v>1806</v>
      </c>
      <c r="J18" s="5">
        <v>885</v>
      </c>
      <c r="K18" s="6">
        <v>2136</v>
      </c>
    </row>
    <row r="19" spans="1:11">
      <c r="B19">
        <v>2</v>
      </c>
      <c r="C19" s="7">
        <v>1604</v>
      </c>
      <c r="D19" s="8">
        <v>355</v>
      </c>
      <c r="E19" s="9">
        <v>1028</v>
      </c>
      <c r="F19" s="7">
        <v>2328</v>
      </c>
      <c r="G19" s="8">
        <v>375</v>
      </c>
      <c r="H19" s="9">
        <v>993</v>
      </c>
      <c r="I19" s="7">
        <v>2290</v>
      </c>
      <c r="J19" s="8">
        <v>411</v>
      </c>
      <c r="K19" s="9">
        <v>1187</v>
      </c>
    </row>
    <row r="21" spans="1:11">
      <c r="A21" t="s">
        <v>84</v>
      </c>
      <c r="C21" s="1" t="s">
        <v>67</v>
      </c>
      <c r="D21" s="2"/>
      <c r="E21" s="3"/>
      <c r="F21" s="1" t="s">
        <v>68</v>
      </c>
      <c r="G21" s="2"/>
      <c r="H21" s="3"/>
      <c r="I21" s="1" t="s">
        <v>69</v>
      </c>
      <c r="J21" s="2"/>
      <c r="K21" s="3"/>
    </row>
    <row r="22" spans="1:11">
      <c r="A22" t="s">
        <v>85</v>
      </c>
      <c r="B22" t="s">
        <v>58</v>
      </c>
      <c r="C22" s="4" t="s">
        <v>18</v>
      </c>
      <c r="D22" s="5" t="s">
        <v>96</v>
      </c>
      <c r="E22" s="6" t="s">
        <v>97</v>
      </c>
      <c r="F22" s="4" t="s">
        <v>18</v>
      </c>
      <c r="G22" s="5" t="s">
        <v>96</v>
      </c>
      <c r="H22" s="6" t="s">
        <v>97</v>
      </c>
      <c r="I22" s="4" t="s">
        <v>18</v>
      </c>
      <c r="J22" s="5" t="s">
        <v>96</v>
      </c>
      <c r="K22" s="6" t="s">
        <v>97</v>
      </c>
    </row>
    <row r="23" spans="1:11">
      <c r="A23" t="s">
        <v>19</v>
      </c>
      <c r="B23">
        <v>0.5</v>
      </c>
      <c r="C23" s="4">
        <v>459</v>
      </c>
      <c r="D23" s="5">
        <v>248</v>
      </c>
      <c r="E23" s="6">
        <v>1078</v>
      </c>
      <c r="F23" s="4">
        <v>669</v>
      </c>
      <c r="G23" s="5">
        <v>279</v>
      </c>
      <c r="H23" s="6">
        <v>1072</v>
      </c>
      <c r="I23" s="4">
        <v>667</v>
      </c>
      <c r="J23" s="5">
        <v>300</v>
      </c>
      <c r="K23" s="6">
        <v>1278</v>
      </c>
    </row>
    <row r="24" spans="1:11">
      <c r="A24" t="s">
        <v>78</v>
      </c>
      <c r="B24">
        <v>1</v>
      </c>
      <c r="C24" s="4">
        <v>587</v>
      </c>
      <c r="D24" s="5">
        <v>145</v>
      </c>
      <c r="E24" s="6">
        <v>809</v>
      </c>
      <c r="F24" s="4">
        <v>990</v>
      </c>
      <c r="G24" s="5">
        <v>163</v>
      </c>
      <c r="H24" s="6">
        <v>934</v>
      </c>
      <c r="I24" s="4">
        <v>903</v>
      </c>
      <c r="J24" s="5">
        <v>177</v>
      </c>
      <c r="K24" s="6">
        <v>1068</v>
      </c>
    </row>
    <row r="25" spans="1:11">
      <c r="A25" t="s">
        <v>77</v>
      </c>
      <c r="B25">
        <v>2</v>
      </c>
      <c r="C25" s="7">
        <v>802</v>
      </c>
      <c r="D25" s="8">
        <v>71</v>
      </c>
      <c r="E25" s="9">
        <v>514</v>
      </c>
      <c r="F25" s="7">
        <v>1164</v>
      </c>
      <c r="G25" s="8">
        <v>75</v>
      </c>
      <c r="H25" s="9">
        <v>497</v>
      </c>
      <c r="I25" s="7">
        <v>1145</v>
      </c>
      <c r="J25" s="8">
        <v>82</v>
      </c>
      <c r="K25" s="9">
        <v>594</v>
      </c>
    </row>
    <row r="27" spans="1:11">
      <c r="A27" t="s">
        <v>82</v>
      </c>
      <c r="C27" s="1" t="s">
        <v>67</v>
      </c>
      <c r="D27" s="3"/>
      <c r="E27" s="1" t="s">
        <v>68</v>
      </c>
      <c r="F27" s="3"/>
      <c r="G27" s="1" t="s">
        <v>69</v>
      </c>
      <c r="H27" s="3"/>
    </row>
    <row r="28" spans="1:11">
      <c r="B28" t="s">
        <v>58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459</v>
      </c>
      <c r="D29" s="6">
        <v>1326</v>
      </c>
      <c r="E29" s="4">
        <v>669</v>
      </c>
      <c r="F29" s="6">
        <v>1351</v>
      </c>
      <c r="G29" s="4">
        <v>667</v>
      </c>
      <c r="H29" s="6">
        <v>1578</v>
      </c>
    </row>
    <row r="30" spans="1:11">
      <c r="B30">
        <v>1</v>
      </c>
      <c r="C30" s="4">
        <v>587</v>
      </c>
      <c r="D30" s="6">
        <v>954</v>
      </c>
      <c r="E30" s="4">
        <v>990</v>
      </c>
      <c r="F30" s="6">
        <v>1097</v>
      </c>
      <c r="G30" s="4">
        <v>903</v>
      </c>
      <c r="H30" s="6">
        <v>1245</v>
      </c>
    </row>
    <row r="31" spans="1:11">
      <c r="B31">
        <v>2</v>
      </c>
      <c r="C31" s="7">
        <v>802</v>
      </c>
      <c r="D31" s="9">
        <v>585</v>
      </c>
      <c r="E31" s="7">
        <v>1164</v>
      </c>
      <c r="F31" s="9">
        <v>572</v>
      </c>
      <c r="G31" s="7">
        <v>1145</v>
      </c>
      <c r="H31" s="9">
        <v>676</v>
      </c>
    </row>
    <row r="33" spans="1:10">
      <c r="A33" t="s">
        <v>83</v>
      </c>
      <c r="C33" s="1" t="s">
        <v>67</v>
      </c>
      <c r="D33" s="3"/>
      <c r="E33" s="1" t="s">
        <v>68</v>
      </c>
      <c r="F33" s="3"/>
      <c r="G33" s="1" t="s">
        <v>69</v>
      </c>
      <c r="H33" s="3"/>
    </row>
    <row r="34" spans="1:10">
      <c r="B34" t="s">
        <v>58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v>1</v>
      </c>
      <c r="D35" s="6">
        <v>1</v>
      </c>
      <c r="E35" s="4">
        <v>1</v>
      </c>
      <c r="F35" s="6">
        <v>1</v>
      </c>
      <c r="G35" s="4">
        <v>1</v>
      </c>
      <c r="H35" s="6">
        <v>1</v>
      </c>
    </row>
    <row r="36" spans="1:10">
      <c r="B36">
        <v>1</v>
      </c>
      <c r="C36" s="4">
        <v>1.28</v>
      </c>
      <c r="D36" s="6">
        <v>0.71899999999999997</v>
      </c>
      <c r="E36" s="4">
        <v>1.48</v>
      </c>
      <c r="F36" s="6">
        <v>0.81200000000000006</v>
      </c>
      <c r="G36" s="4">
        <v>1.35</v>
      </c>
      <c r="H36" s="6">
        <v>0.78900000000000003</v>
      </c>
    </row>
    <row r="37" spans="1:10">
      <c r="B37">
        <v>2</v>
      </c>
      <c r="C37" s="7">
        <v>1.75</v>
      </c>
      <c r="D37" s="9">
        <v>0.441</v>
      </c>
      <c r="E37" s="7">
        <v>1.74</v>
      </c>
      <c r="F37" s="9">
        <v>0.42299999999999999</v>
      </c>
      <c r="G37" s="7">
        <v>1.72</v>
      </c>
      <c r="H37" s="9">
        <v>0.42799999999999999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58</v>
      </c>
      <c r="C42" s="5" t="s">
        <v>79</v>
      </c>
      <c r="D42" s="5" t="s">
        <v>80</v>
      </c>
      <c r="E42" s="17" t="s">
        <v>88</v>
      </c>
      <c r="G42" s="25" t="s">
        <v>58</v>
      </c>
      <c r="H42" s="5" t="s">
        <v>79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1.37</v>
      </c>
      <c r="D44" s="5">
        <v>0.77300000000000002</v>
      </c>
      <c r="E44" s="17">
        <v>0.77200000000000002</v>
      </c>
      <c r="G44" s="25">
        <v>1</v>
      </c>
      <c r="H44" s="5">
        <v>0.10150000000000001</v>
      </c>
      <c r="I44" s="5">
        <v>4.8399999999999999E-2</v>
      </c>
      <c r="J44" s="26">
        <v>5.6800000000000003E-2</v>
      </c>
    </row>
    <row r="45" spans="1:10" ht="18" thickBot="1">
      <c r="B45" s="18">
        <v>2</v>
      </c>
      <c r="C45" s="19">
        <v>1.74</v>
      </c>
      <c r="D45" s="19">
        <v>0.43099999999999999</v>
      </c>
      <c r="E45" s="20">
        <v>0.38400000000000001</v>
      </c>
      <c r="G45" s="27">
        <v>2</v>
      </c>
      <c r="H45" s="28">
        <v>1.5299999999999999E-2</v>
      </c>
      <c r="I45" s="28">
        <v>9.2999999999999992E-3</v>
      </c>
      <c r="J45" s="29">
        <v>0.1439</v>
      </c>
    </row>
  </sheetData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topLeftCell="A7" workbookViewId="0">
      <selection activeCell="J29" sqref="J29"/>
    </sheetView>
  </sheetViews>
  <sheetFormatPr baseColWidth="12" defaultColWidth="12.83203125" defaultRowHeight="17"/>
  <sheetData>
    <row r="1" spans="1:11">
      <c r="A1" t="s">
        <v>60</v>
      </c>
      <c r="D1" t="s">
        <v>94</v>
      </c>
    </row>
    <row r="3" spans="1:11">
      <c r="A3" t="s">
        <v>50</v>
      </c>
      <c r="C3" t="s">
        <v>28</v>
      </c>
      <c r="F3" s="5"/>
    </row>
    <row r="4" spans="1:11">
      <c r="A4" t="s">
        <v>51</v>
      </c>
      <c r="B4" t="s">
        <v>52</v>
      </c>
      <c r="C4" s="10" t="s">
        <v>67</v>
      </c>
      <c r="D4" s="10" t="s">
        <v>53</v>
      </c>
      <c r="E4" s="10" t="s">
        <v>69</v>
      </c>
      <c r="F4" s="5"/>
    </row>
    <row r="5" spans="1:11">
      <c r="B5">
        <v>0.5</v>
      </c>
      <c r="C5" s="11">
        <v>268</v>
      </c>
      <c r="D5" s="11">
        <v>328</v>
      </c>
      <c r="E5" s="11">
        <v>342</v>
      </c>
      <c r="F5" s="5"/>
    </row>
    <row r="6" spans="1:11">
      <c r="B6">
        <v>1</v>
      </c>
      <c r="C6" s="37">
        <v>183</v>
      </c>
      <c r="D6" s="37">
        <v>223</v>
      </c>
      <c r="E6" s="37">
        <v>165</v>
      </c>
      <c r="F6" s="5"/>
    </row>
    <row r="7" spans="1:11">
      <c r="B7">
        <v>2</v>
      </c>
      <c r="C7" s="38">
        <v>85.3</v>
      </c>
      <c r="D7" s="38">
        <v>112</v>
      </c>
      <c r="E7" s="38">
        <v>38.1</v>
      </c>
      <c r="F7" s="5"/>
    </row>
    <row r="8" spans="1:11">
      <c r="F8" s="5"/>
    </row>
    <row r="9" spans="1:11">
      <c r="A9" t="s">
        <v>83</v>
      </c>
      <c r="B9" t="s">
        <v>52</v>
      </c>
      <c r="C9" s="10" t="s">
        <v>67</v>
      </c>
      <c r="D9" s="10" t="s">
        <v>53</v>
      </c>
      <c r="E9" s="10" t="s">
        <v>69</v>
      </c>
      <c r="F9" s="5"/>
    </row>
    <row r="10" spans="1:11"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0.68300000000000005</v>
      </c>
      <c r="D11" s="11">
        <v>0.68</v>
      </c>
      <c r="E11" s="11">
        <v>0.48199999999999998</v>
      </c>
      <c r="F11" s="5"/>
    </row>
    <row r="12" spans="1:11">
      <c r="B12">
        <v>2</v>
      </c>
      <c r="C12" s="12">
        <v>0.318</v>
      </c>
      <c r="D12" s="12">
        <v>0.34100000000000003</v>
      </c>
      <c r="E12" s="12">
        <v>0.111</v>
      </c>
      <c r="F12" s="5"/>
    </row>
    <row r="14" spans="1:11">
      <c r="A14" t="s">
        <v>4</v>
      </c>
    </row>
    <row r="15" spans="1:11">
      <c r="A15" t="s">
        <v>5</v>
      </c>
      <c r="C15" s="1" t="s">
        <v>67</v>
      </c>
      <c r="D15" s="2"/>
      <c r="E15" s="2"/>
      <c r="F15" s="1" t="s">
        <v>53</v>
      </c>
      <c r="G15" s="2"/>
      <c r="H15" s="3"/>
      <c r="I15" s="2" t="s">
        <v>69</v>
      </c>
      <c r="J15" s="2"/>
      <c r="K15" s="3"/>
    </row>
    <row r="16" spans="1:11">
      <c r="B16" t="s">
        <v>52</v>
      </c>
      <c r="C16" s="4" t="s">
        <v>70</v>
      </c>
      <c r="D16" s="5" t="s">
        <v>96</v>
      </c>
      <c r="E16" s="5" t="s">
        <v>97</v>
      </c>
      <c r="F16" s="4" t="s">
        <v>70</v>
      </c>
      <c r="G16" s="5" t="s">
        <v>96</v>
      </c>
      <c r="H16" s="6" t="s">
        <v>97</v>
      </c>
      <c r="I16" s="5" t="s">
        <v>70</v>
      </c>
      <c r="J16" s="5" t="s">
        <v>96</v>
      </c>
      <c r="K16" s="6" t="s">
        <v>97</v>
      </c>
    </row>
    <row r="17" spans="1:11">
      <c r="B17">
        <v>0.5</v>
      </c>
      <c r="C17" s="4">
        <v>1211</v>
      </c>
      <c r="D17" s="5">
        <v>876</v>
      </c>
      <c r="E17" s="5">
        <v>1634</v>
      </c>
      <c r="F17" s="4">
        <v>1375</v>
      </c>
      <c r="G17" s="5">
        <v>1038</v>
      </c>
      <c r="H17" s="6">
        <v>1845</v>
      </c>
      <c r="I17" s="5">
        <v>1662</v>
      </c>
      <c r="J17" s="5">
        <v>1388</v>
      </c>
      <c r="K17" s="6">
        <v>2318</v>
      </c>
    </row>
    <row r="18" spans="1:11">
      <c r="B18">
        <v>1</v>
      </c>
      <c r="C18" s="4">
        <v>1850</v>
      </c>
      <c r="D18" s="5">
        <v>479</v>
      </c>
      <c r="E18" s="5">
        <v>1226</v>
      </c>
      <c r="F18" s="4">
        <v>1996</v>
      </c>
      <c r="G18" s="5">
        <v>627</v>
      </c>
      <c r="H18" s="6">
        <v>1456</v>
      </c>
      <c r="I18" s="5">
        <v>2364</v>
      </c>
      <c r="J18" s="5">
        <v>792</v>
      </c>
      <c r="K18" s="6">
        <v>1790</v>
      </c>
    </row>
    <row r="19" spans="1:11">
      <c r="B19">
        <v>2</v>
      </c>
      <c r="C19" s="7">
        <v>2404</v>
      </c>
      <c r="D19" s="8">
        <v>242</v>
      </c>
      <c r="E19" s="8">
        <v>683</v>
      </c>
      <c r="F19" s="7">
        <v>2110</v>
      </c>
      <c r="G19" s="8">
        <v>317</v>
      </c>
      <c r="H19" s="9">
        <v>758</v>
      </c>
      <c r="I19" s="8">
        <v>2883</v>
      </c>
      <c r="J19" s="8">
        <v>372</v>
      </c>
      <c r="K19" s="9">
        <v>934</v>
      </c>
    </row>
    <row r="21" spans="1:11">
      <c r="A21" t="s">
        <v>84</v>
      </c>
      <c r="C21" s="1" t="s">
        <v>67</v>
      </c>
      <c r="D21" s="2"/>
      <c r="E21" s="3"/>
      <c r="F21" s="1" t="s">
        <v>53</v>
      </c>
      <c r="G21" s="2"/>
      <c r="H21" s="3"/>
      <c r="I21" s="1" t="s">
        <v>69</v>
      </c>
      <c r="J21" s="2"/>
      <c r="K21" s="3"/>
    </row>
    <row r="22" spans="1:11">
      <c r="A22" t="s">
        <v>85</v>
      </c>
      <c r="B22" t="s">
        <v>52</v>
      </c>
      <c r="C22" s="4" t="s">
        <v>70</v>
      </c>
      <c r="D22" s="5" t="s">
        <v>96</v>
      </c>
      <c r="E22" s="6" t="s">
        <v>97</v>
      </c>
      <c r="F22" s="4" t="s">
        <v>70</v>
      </c>
      <c r="G22" s="5" t="s">
        <v>96</v>
      </c>
      <c r="H22" s="6" t="s">
        <v>97</v>
      </c>
      <c r="I22" s="4" t="s">
        <v>70</v>
      </c>
      <c r="J22" s="5" t="s">
        <v>96</v>
      </c>
      <c r="K22" s="6" t="s">
        <v>97</v>
      </c>
    </row>
    <row r="23" spans="1:11">
      <c r="A23" t="s">
        <v>19</v>
      </c>
      <c r="B23">
        <v>0.5</v>
      </c>
      <c r="C23" s="4">
        <v>606</v>
      </c>
      <c r="D23" s="5">
        <v>175</v>
      </c>
      <c r="E23" s="6">
        <v>817</v>
      </c>
      <c r="F23" s="4">
        <v>688</v>
      </c>
      <c r="G23" s="5">
        <v>208</v>
      </c>
      <c r="H23" s="6">
        <v>923</v>
      </c>
      <c r="I23" s="4">
        <v>831</v>
      </c>
      <c r="J23" s="5">
        <v>278</v>
      </c>
      <c r="K23" s="6">
        <v>1159</v>
      </c>
    </row>
    <row r="24" spans="1:11">
      <c r="A24" t="s">
        <v>78</v>
      </c>
      <c r="B24">
        <v>1</v>
      </c>
      <c r="C24" s="4">
        <v>925</v>
      </c>
      <c r="D24" s="5">
        <v>96</v>
      </c>
      <c r="E24" s="6">
        <v>613</v>
      </c>
      <c r="F24" s="4">
        <v>998</v>
      </c>
      <c r="G24" s="5">
        <v>125</v>
      </c>
      <c r="H24" s="6">
        <v>728</v>
      </c>
      <c r="I24" s="4">
        <v>1182</v>
      </c>
      <c r="J24" s="5">
        <v>158</v>
      </c>
      <c r="K24" s="6">
        <v>895</v>
      </c>
    </row>
    <row r="25" spans="1:11">
      <c r="A25" t="s">
        <v>77</v>
      </c>
      <c r="B25">
        <v>2</v>
      </c>
      <c r="C25" s="7">
        <v>1202</v>
      </c>
      <c r="D25" s="8">
        <v>48</v>
      </c>
      <c r="E25" s="9">
        <v>342</v>
      </c>
      <c r="F25" s="7">
        <v>1055</v>
      </c>
      <c r="G25" s="8">
        <v>63</v>
      </c>
      <c r="H25" s="9">
        <v>379</v>
      </c>
      <c r="I25" s="7">
        <v>1442</v>
      </c>
      <c r="J25" s="8">
        <v>74</v>
      </c>
      <c r="K25" s="9">
        <v>467</v>
      </c>
    </row>
    <row r="27" spans="1:11">
      <c r="A27" t="s">
        <v>82</v>
      </c>
      <c r="C27" s="1" t="s">
        <v>67</v>
      </c>
      <c r="D27" s="3"/>
      <c r="E27" s="1" t="s">
        <v>53</v>
      </c>
      <c r="F27" s="3"/>
      <c r="G27" s="1" t="s">
        <v>69</v>
      </c>
      <c r="H27" s="3"/>
    </row>
    <row r="28" spans="1:11">
      <c r="B28" t="s">
        <v>52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606</v>
      </c>
      <c r="D29" s="6">
        <v>992</v>
      </c>
      <c r="E29" s="4">
        <v>688</v>
      </c>
      <c r="F29" s="6">
        <v>1131</v>
      </c>
      <c r="G29" s="4">
        <v>831</v>
      </c>
      <c r="H29" s="6">
        <v>1437</v>
      </c>
    </row>
    <row r="30" spans="1:11">
      <c r="B30">
        <v>1</v>
      </c>
      <c r="C30" s="4">
        <v>925</v>
      </c>
      <c r="D30" s="6">
        <v>709</v>
      </c>
      <c r="E30" s="4">
        <v>998</v>
      </c>
      <c r="F30" s="6">
        <v>853</v>
      </c>
      <c r="G30" s="4">
        <v>1182</v>
      </c>
      <c r="H30" s="6">
        <v>1053</v>
      </c>
    </row>
    <row r="31" spans="1:11">
      <c r="B31">
        <v>2</v>
      </c>
      <c r="C31" s="7">
        <v>1202</v>
      </c>
      <c r="D31" s="9">
        <v>390</v>
      </c>
      <c r="E31" s="7">
        <v>1055</v>
      </c>
      <c r="F31" s="9">
        <v>442</v>
      </c>
      <c r="G31" s="7">
        <v>1442</v>
      </c>
      <c r="H31" s="9">
        <v>541</v>
      </c>
    </row>
    <row r="33" spans="1:10">
      <c r="A33" t="s">
        <v>83</v>
      </c>
      <c r="C33" s="1" t="s">
        <v>67</v>
      </c>
      <c r="D33" s="3"/>
      <c r="E33" s="1" t="s">
        <v>53</v>
      </c>
      <c r="F33" s="3"/>
      <c r="G33" s="1" t="s">
        <v>69</v>
      </c>
      <c r="H33" s="3"/>
    </row>
    <row r="34" spans="1:10">
      <c r="B34" t="s">
        <v>52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v>1</v>
      </c>
      <c r="D35" s="6">
        <v>1</v>
      </c>
      <c r="E35" s="4">
        <v>1</v>
      </c>
      <c r="F35" s="6">
        <v>1</v>
      </c>
      <c r="G35" s="4">
        <v>1</v>
      </c>
      <c r="H35" s="6">
        <v>1</v>
      </c>
    </row>
    <row r="36" spans="1:10">
      <c r="B36">
        <v>1</v>
      </c>
      <c r="C36" s="4">
        <v>1.53</v>
      </c>
      <c r="D36" s="6">
        <v>0.71499999999999997</v>
      </c>
      <c r="E36" s="4">
        <v>1.45</v>
      </c>
      <c r="F36" s="6">
        <v>0.754</v>
      </c>
      <c r="G36" s="4">
        <v>1.42</v>
      </c>
      <c r="H36" s="6">
        <v>0.73299999999999998</v>
      </c>
    </row>
    <row r="37" spans="1:10">
      <c r="B37">
        <v>2</v>
      </c>
      <c r="C37" s="7">
        <v>1.98</v>
      </c>
      <c r="D37" s="9">
        <v>0.39300000000000002</v>
      </c>
      <c r="E37" s="7">
        <v>1.53</v>
      </c>
      <c r="F37" s="9">
        <v>0.39100000000000001</v>
      </c>
      <c r="G37" s="7">
        <v>1.74</v>
      </c>
      <c r="H37" s="9">
        <v>0.376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52</v>
      </c>
      <c r="C42" s="5" t="s">
        <v>79</v>
      </c>
      <c r="D42" s="5" t="s">
        <v>80</v>
      </c>
      <c r="E42" s="17" t="s">
        <v>88</v>
      </c>
      <c r="G42" s="25" t="s">
        <v>52</v>
      </c>
      <c r="H42" s="5" t="s">
        <v>79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1.47</v>
      </c>
      <c r="D44" s="5">
        <v>0.73399999999999999</v>
      </c>
      <c r="E44" s="17">
        <v>0.61499999999999999</v>
      </c>
      <c r="G44" s="25">
        <v>1</v>
      </c>
      <c r="H44" s="5">
        <v>5.6899999999999999E-2</v>
      </c>
      <c r="I44" s="5">
        <v>1.95E-2</v>
      </c>
      <c r="J44" s="26">
        <v>0.1152</v>
      </c>
    </row>
    <row r="45" spans="1:10" ht="18" thickBot="1">
      <c r="B45" s="18">
        <v>2</v>
      </c>
      <c r="C45" s="19">
        <v>1.75</v>
      </c>
      <c r="D45" s="19">
        <v>0.38700000000000001</v>
      </c>
      <c r="E45" s="20">
        <v>0.25700000000000001</v>
      </c>
      <c r="G45" s="27">
        <v>2</v>
      </c>
      <c r="H45" s="28">
        <v>0.22520000000000001</v>
      </c>
      <c r="I45" s="28">
        <v>9.2999999999999992E-3</v>
      </c>
      <c r="J45" s="29">
        <v>0.12670000000000001</v>
      </c>
    </row>
  </sheetData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topLeftCell="B1" workbookViewId="0">
      <selection activeCell="L21" sqref="L21"/>
    </sheetView>
  </sheetViews>
  <sheetFormatPr baseColWidth="12" defaultColWidth="12.83203125" defaultRowHeight="17"/>
  <sheetData>
    <row r="1" spans="1:11">
      <c r="A1" t="s">
        <v>27</v>
      </c>
      <c r="D1" t="s">
        <v>41</v>
      </c>
    </row>
    <row r="3" spans="1:11">
      <c r="A3" t="s">
        <v>50</v>
      </c>
      <c r="C3" t="s">
        <v>28</v>
      </c>
      <c r="F3" s="5"/>
    </row>
    <row r="4" spans="1:11">
      <c r="A4" t="s">
        <v>51</v>
      </c>
      <c r="B4" t="s">
        <v>52</v>
      </c>
      <c r="C4" s="10" t="s">
        <v>32</v>
      </c>
      <c r="D4" s="10" t="s">
        <v>53</v>
      </c>
      <c r="E4" s="10" t="s">
        <v>33</v>
      </c>
      <c r="F4" s="5"/>
    </row>
    <row r="5" spans="1:11">
      <c r="B5">
        <v>0.5</v>
      </c>
      <c r="C5" s="11">
        <v>196</v>
      </c>
      <c r="D5" s="11">
        <v>224</v>
      </c>
      <c r="E5" s="11">
        <v>255</v>
      </c>
      <c r="F5" s="5"/>
    </row>
    <row r="6" spans="1:11">
      <c r="B6">
        <v>1</v>
      </c>
      <c r="C6" s="37">
        <v>141</v>
      </c>
      <c r="D6" s="37">
        <v>111</v>
      </c>
      <c r="E6" s="37">
        <v>180</v>
      </c>
      <c r="F6" s="5"/>
    </row>
    <row r="7" spans="1:11">
      <c r="B7">
        <v>2</v>
      </c>
      <c r="C7" s="38">
        <v>39</v>
      </c>
      <c r="D7" s="38">
        <v>40.299999999999997</v>
      </c>
      <c r="E7" s="38">
        <v>62.2</v>
      </c>
      <c r="F7" s="5"/>
    </row>
    <row r="8" spans="1:11">
      <c r="F8" s="5"/>
    </row>
    <row r="9" spans="1:11">
      <c r="A9" t="s">
        <v>83</v>
      </c>
      <c r="B9" t="s">
        <v>52</v>
      </c>
      <c r="C9" s="10" t="s">
        <v>32</v>
      </c>
      <c r="D9" s="10" t="s">
        <v>53</v>
      </c>
      <c r="E9" s="10" t="s">
        <v>2</v>
      </c>
      <c r="F9" s="5"/>
    </row>
    <row r="10" spans="1:11"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0.71899999999999997</v>
      </c>
      <c r="D11" s="11">
        <v>0.496</v>
      </c>
      <c r="E11" s="11">
        <v>0.70599999999999996</v>
      </c>
      <c r="F11" s="5"/>
    </row>
    <row r="12" spans="1:11">
      <c r="B12">
        <v>2</v>
      </c>
      <c r="C12" s="12">
        <v>0.19900000000000001</v>
      </c>
      <c r="D12" s="12">
        <v>0.18</v>
      </c>
      <c r="E12" s="12">
        <v>0.24399999999999999</v>
      </c>
      <c r="F12" s="5"/>
    </row>
    <row r="14" spans="1:11">
      <c r="A14" t="s">
        <v>4</v>
      </c>
    </row>
    <row r="15" spans="1:11">
      <c r="A15" t="s">
        <v>5</v>
      </c>
      <c r="C15" s="1" t="s">
        <v>32</v>
      </c>
      <c r="D15" s="2"/>
      <c r="E15" s="2"/>
      <c r="F15" s="1" t="s">
        <v>53</v>
      </c>
      <c r="G15" s="2"/>
      <c r="H15" s="3"/>
      <c r="I15" s="2" t="s">
        <v>2</v>
      </c>
      <c r="J15" s="2"/>
      <c r="K15" s="3"/>
    </row>
    <row r="16" spans="1:11">
      <c r="B16" t="s">
        <v>52</v>
      </c>
      <c r="C16" s="4" t="s">
        <v>70</v>
      </c>
      <c r="D16" s="5" t="s">
        <v>96</v>
      </c>
      <c r="E16" s="5" t="s">
        <v>97</v>
      </c>
      <c r="F16" s="4" t="s">
        <v>70</v>
      </c>
      <c r="G16" s="5" t="s">
        <v>96</v>
      </c>
      <c r="H16" s="6" t="s">
        <v>97</v>
      </c>
      <c r="I16" s="5" t="s">
        <v>70</v>
      </c>
      <c r="J16" s="5" t="s">
        <v>96</v>
      </c>
      <c r="K16" s="6" t="s">
        <v>97</v>
      </c>
    </row>
    <row r="17" spans="1:11">
      <c r="B17">
        <v>0.5</v>
      </c>
      <c r="C17" s="4">
        <v>1136</v>
      </c>
      <c r="D17" s="5">
        <v>777</v>
      </c>
      <c r="E17" s="5">
        <v>1600</v>
      </c>
      <c r="F17" s="4">
        <v>1716</v>
      </c>
      <c r="G17" s="5">
        <v>983</v>
      </c>
      <c r="H17" s="6">
        <v>1514</v>
      </c>
      <c r="I17" s="5">
        <v>1642</v>
      </c>
      <c r="J17" s="5">
        <v>1088</v>
      </c>
      <c r="K17" s="6">
        <v>1706</v>
      </c>
    </row>
    <row r="18" spans="1:11">
      <c r="B18">
        <v>1</v>
      </c>
      <c r="C18" s="4">
        <v>1615</v>
      </c>
      <c r="D18" s="5">
        <v>460</v>
      </c>
      <c r="E18" s="5">
        <v>1207</v>
      </c>
      <c r="F18" s="4">
        <v>2186</v>
      </c>
      <c r="G18" s="5">
        <v>495</v>
      </c>
      <c r="H18" s="6">
        <v>1034</v>
      </c>
      <c r="I18" s="5">
        <v>2156</v>
      </c>
      <c r="J18" s="5">
        <v>553</v>
      </c>
      <c r="K18" s="6">
        <v>1215</v>
      </c>
    </row>
    <row r="19" spans="1:11">
      <c r="B19">
        <v>2</v>
      </c>
      <c r="C19" s="7">
        <v>1972</v>
      </c>
      <c r="D19" s="8">
        <v>223</v>
      </c>
      <c r="E19" s="8">
        <v>586</v>
      </c>
      <c r="F19" s="7">
        <v>2555</v>
      </c>
      <c r="G19" s="8">
        <v>185</v>
      </c>
      <c r="H19" s="9">
        <v>475</v>
      </c>
      <c r="I19" s="8">
        <v>2604</v>
      </c>
      <c r="J19" s="8">
        <v>270</v>
      </c>
      <c r="K19" s="9">
        <v>686</v>
      </c>
    </row>
    <row r="21" spans="1:11">
      <c r="A21" t="s">
        <v>84</v>
      </c>
      <c r="C21" s="1" t="s">
        <v>32</v>
      </c>
      <c r="D21" s="2"/>
      <c r="E21" s="3"/>
      <c r="F21" s="1" t="s">
        <v>53</v>
      </c>
      <c r="G21" s="2"/>
      <c r="H21" s="3"/>
      <c r="I21" s="1" t="s">
        <v>2</v>
      </c>
      <c r="J21" s="2"/>
      <c r="K21" s="3"/>
    </row>
    <row r="22" spans="1:11">
      <c r="A22" t="s">
        <v>85</v>
      </c>
      <c r="B22" t="s">
        <v>52</v>
      </c>
      <c r="C22" s="4" t="s">
        <v>70</v>
      </c>
      <c r="D22" s="5" t="s">
        <v>96</v>
      </c>
      <c r="E22" s="6" t="s">
        <v>97</v>
      </c>
      <c r="F22" s="4" t="s">
        <v>70</v>
      </c>
      <c r="G22" s="5" t="s">
        <v>96</v>
      </c>
      <c r="H22" s="6" t="s">
        <v>97</v>
      </c>
      <c r="I22" s="4" t="s">
        <v>70</v>
      </c>
      <c r="J22" s="5" t="s">
        <v>96</v>
      </c>
      <c r="K22" s="6" t="s">
        <v>97</v>
      </c>
    </row>
    <row r="23" spans="1:11">
      <c r="A23" t="s">
        <v>34</v>
      </c>
      <c r="B23">
        <v>0.5</v>
      </c>
      <c r="C23" s="4">
        <v>568</v>
      </c>
      <c r="D23" s="5">
        <v>155</v>
      </c>
      <c r="E23" s="6">
        <v>800</v>
      </c>
      <c r="F23" s="4">
        <v>858</v>
      </c>
      <c r="G23" s="5">
        <v>197</v>
      </c>
      <c r="H23" s="6">
        <f>H17/2</f>
        <v>757</v>
      </c>
      <c r="I23" s="4">
        <v>821</v>
      </c>
      <c r="J23" s="5">
        <v>218</v>
      </c>
      <c r="K23" s="6">
        <v>853</v>
      </c>
    </row>
    <row r="24" spans="1:11">
      <c r="A24" t="s">
        <v>78</v>
      </c>
      <c r="B24">
        <v>1</v>
      </c>
      <c r="C24" s="4">
        <v>808</v>
      </c>
      <c r="D24" s="5">
        <v>92</v>
      </c>
      <c r="E24" s="6">
        <v>604</v>
      </c>
      <c r="F24" s="4">
        <v>1093</v>
      </c>
      <c r="G24" s="5">
        <v>99</v>
      </c>
      <c r="H24" s="6">
        <f t="shared" ref="H24" si="0">H18/2</f>
        <v>517</v>
      </c>
      <c r="I24" s="4">
        <v>1078</v>
      </c>
      <c r="J24" s="5">
        <v>111</v>
      </c>
      <c r="K24" s="6">
        <v>608</v>
      </c>
    </row>
    <row r="25" spans="1:11">
      <c r="A25" t="s">
        <v>77</v>
      </c>
      <c r="B25">
        <v>2</v>
      </c>
      <c r="C25" s="7">
        <v>986</v>
      </c>
      <c r="D25" s="8">
        <v>45</v>
      </c>
      <c r="E25" s="9">
        <v>293</v>
      </c>
      <c r="F25" s="7">
        <v>1278</v>
      </c>
      <c r="G25" s="8">
        <v>37</v>
      </c>
      <c r="H25" s="9">
        <f t="shared" ref="H25" si="1">H19/2</f>
        <v>237.5</v>
      </c>
      <c r="I25" s="7">
        <v>1302</v>
      </c>
      <c r="J25" s="8">
        <v>54</v>
      </c>
      <c r="K25" s="9">
        <v>343</v>
      </c>
    </row>
    <row r="27" spans="1:11">
      <c r="A27" t="s">
        <v>82</v>
      </c>
      <c r="C27" s="1" t="s">
        <v>42</v>
      </c>
      <c r="D27" s="3"/>
      <c r="E27" s="1" t="s">
        <v>53</v>
      </c>
      <c r="F27" s="3"/>
      <c r="G27" s="1" t="s">
        <v>2</v>
      </c>
      <c r="H27" s="3"/>
    </row>
    <row r="28" spans="1:11">
      <c r="B28" t="s">
        <v>52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568</v>
      </c>
      <c r="D29" s="6">
        <v>955</v>
      </c>
      <c r="E29" s="4">
        <v>858</v>
      </c>
      <c r="F29" s="6">
        <v>954</v>
      </c>
      <c r="G29" s="4">
        <v>821</v>
      </c>
      <c r="H29" s="6">
        <v>1071</v>
      </c>
    </row>
    <row r="30" spans="1:11">
      <c r="B30">
        <v>1</v>
      </c>
      <c r="C30" s="4">
        <v>808</v>
      </c>
      <c r="D30" s="6">
        <v>696</v>
      </c>
      <c r="E30" s="4">
        <v>1093</v>
      </c>
      <c r="F30" s="6">
        <v>616</v>
      </c>
      <c r="G30" s="4">
        <v>1078</v>
      </c>
      <c r="H30" s="6">
        <v>719</v>
      </c>
    </row>
    <row r="31" spans="1:11">
      <c r="B31">
        <v>2</v>
      </c>
      <c r="C31" s="7">
        <v>986</v>
      </c>
      <c r="D31" s="9">
        <v>338</v>
      </c>
      <c r="E31" s="7">
        <v>1278</v>
      </c>
      <c r="F31" s="9">
        <v>275</v>
      </c>
      <c r="G31" s="7">
        <v>1302</v>
      </c>
      <c r="H31" s="9">
        <v>397</v>
      </c>
    </row>
    <row r="33" spans="1:10">
      <c r="A33" t="s">
        <v>83</v>
      </c>
      <c r="C33" s="1" t="s">
        <v>32</v>
      </c>
      <c r="D33" s="3"/>
      <c r="E33" s="1" t="s">
        <v>53</v>
      </c>
      <c r="F33" s="3"/>
      <c r="G33" s="1" t="s">
        <v>2</v>
      </c>
      <c r="H33" s="3"/>
    </row>
    <row r="34" spans="1:10">
      <c r="B34" t="s">
        <v>52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v>1</v>
      </c>
      <c r="D35" s="6">
        <v>1</v>
      </c>
      <c r="E35" s="4">
        <v>1</v>
      </c>
      <c r="F35" s="6">
        <v>1</v>
      </c>
      <c r="G35" s="4">
        <v>1</v>
      </c>
      <c r="H35" s="6">
        <v>1</v>
      </c>
    </row>
    <row r="36" spans="1:10">
      <c r="B36">
        <v>1</v>
      </c>
      <c r="C36" s="4">
        <v>1.4</v>
      </c>
      <c r="D36" s="6">
        <v>0.72899999999999998</v>
      </c>
      <c r="E36" s="4">
        <v>1.32</v>
      </c>
      <c r="F36" s="6">
        <v>0.64600000000000002</v>
      </c>
      <c r="G36" s="4">
        <v>1.29</v>
      </c>
      <c r="H36" s="6">
        <v>0.67100000000000004</v>
      </c>
    </row>
    <row r="37" spans="1:10">
      <c r="B37">
        <v>2</v>
      </c>
      <c r="C37" s="7">
        <v>1.72</v>
      </c>
      <c r="D37" s="9">
        <v>0.35399999999999998</v>
      </c>
      <c r="E37" s="7">
        <v>1.53</v>
      </c>
      <c r="F37" s="9">
        <v>0.28799999999999998</v>
      </c>
      <c r="G37" s="7">
        <v>1.51</v>
      </c>
      <c r="H37" s="9">
        <v>0.371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52</v>
      </c>
      <c r="C42" s="5" t="s">
        <v>79</v>
      </c>
      <c r="D42" s="5" t="s">
        <v>80</v>
      </c>
      <c r="E42" s="17" t="s">
        <v>88</v>
      </c>
      <c r="G42" s="25" t="s">
        <v>52</v>
      </c>
      <c r="H42" s="5" t="s">
        <v>79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1.34</v>
      </c>
      <c r="D44" s="5">
        <v>0.68200000000000005</v>
      </c>
      <c r="E44" s="17">
        <v>0.64</v>
      </c>
      <c r="G44" s="25">
        <v>1</v>
      </c>
      <c r="H44" s="5">
        <v>5.6899999999999999E-2</v>
      </c>
      <c r="I44" s="5">
        <v>4.2599999999999999E-2</v>
      </c>
      <c r="J44" s="26">
        <v>0.12520000000000001</v>
      </c>
    </row>
    <row r="45" spans="1:10" ht="18" thickBot="1">
      <c r="B45" s="18">
        <v>2</v>
      </c>
      <c r="C45" s="19">
        <v>1.59</v>
      </c>
      <c r="D45" s="19">
        <v>0.33800000000000002</v>
      </c>
      <c r="E45" s="20">
        <v>0.20799999999999999</v>
      </c>
      <c r="G45" s="27">
        <v>2</v>
      </c>
      <c r="H45" s="28">
        <v>0.1159</v>
      </c>
      <c r="I45" s="28">
        <v>4.3799999999999999E-2</v>
      </c>
      <c r="J45" s="29">
        <v>3.2899999999999999E-2</v>
      </c>
    </row>
  </sheetData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45"/>
  <sheetViews>
    <sheetView topLeftCell="B1" workbookViewId="0">
      <selection activeCell="J7" sqref="J7"/>
    </sheetView>
  </sheetViews>
  <sheetFormatPr baseColWidth="12" defaultRowHeight="17"/>
  <sheetData>
    <row r="1" spans="1:11">
      <c r="A1" t="s">
        <v>17</v>
      </c>
      <c r="C1" t="s">
        <v>61</v>
      </c>
    </row>
    <row r="3" spans="1:11">
      <c r="A3" t="s">
        <v>65</v>
      </c>
      <c r="C3" t="s">
        <v>20</v>
      </c>
      <c r="F3" s="5"/>
    </row>
    <row r="4" spans="1:11">
      <c r="A4" t="s">
        <v>66</v>
      </c>
      <c r="B4" t="s">
        <v>89</v>
      </c>
      <c r="C4" s="10" t="s">
        <v>67</v>
      </c>
      <c r="D4" s="10" t="s">
        <v>68</v>
      </c>
      <c r="E4" s="10" t="s">
        <v>69</v>
      </c>
      <c r="F4" s="5"/>
    </row>
    <row r="5" spans="1:11">
      <c r="B5">
        <v>0.5</v>
      </c>
      <c r="C5" s="37">
        <v>206</v>
      </c>
      <c r="D5" s="37">
        <v>276</v>
      </c>
      <c r="E5" s="37">
        <v>270</v>
      </c>
      <c r="F5" s="5"/>
    </row>
    <row r="6" spans="1:11">
      <c r="B6">
        <v>1</v>
      </c>
      <c r="C6" s="37">
        <v>243</v>
      </c>
      <c r="D6" s="37">
        <v>298</v>
      </c>
      <c r="E6" s="37">
        <v>274</v>
      </c>
      <c r="F6" s="5"/>
    </row>
    <row r="7" spans="1:11">
      <c r="B7">
        <v>2</v>
      </c>
      <c r="C7" s="38">
        <v>170</v>
      </c>
      <c r="D7" s="38">
        <v>189</v>
      </c>
      <c r="E7" s="38">
        <v>196</v>
      </c>
      <c r="F7" s="5"/>
    </row>
    <row r="8" spans="1:11">
      <c r="F8" s="5"/>
    </row>
    <row r="9" spans="1:11">
      <c r="A9" t="s">
        <v>83</v>
      </c>
      <c r="B9" t="s">
        <v>89</v>
      </c>
      <c r="C9" s="10" t="s">
        <v>67</v>
      </c>
      <c r="D9" s="10" t="s">
        <v>68</v>
      </c>
      <c r="E9" s="10" t="s">
        <v>69</v>
      </c>
      <c r="F9" s="5"/>
    </row>
    <row r="10" spans="1:11">
      <c r="B10">
        <v>0.5</v>
      </c>
      <c r="C10" s="11">
        <v>1</v>
      </c>
      <c r="D10" s="11">
        <v>1</v>
      </c>
      <c r="E10" s="11">
        <v>1</v>
      </c>
      <c r="F10" s="5"/>
    </row>
    <row r="11" spans="1:11">
      <c r="B11">
        <v>1</v>
      </c>
      <c r="C11" s="11">
        <v>1.18</v>
      </c>
      <c r="D11" s="11">
        <v>1.08</v>
      </c>
      <c r="E11" s="11">
        <v>1.01</v>
      </c>
      <c r="F11" s="5"/>
    </row>
    <row r="12" spans="1:11">
      <c r="B12">
        <v>2</v>
      </c>
      <c r="C12" s="12">
        <v>0.82299999999999995</v>
      </c>
      <c r="D12" s="12">
        <v>0.68500000000000005</v>
      </c>
      <c r="E12" s="12">
        <v>0.72599999999999998</v>
      </c>
      <c r="F12" s="5"/>
    </row>
    <row r="14" spans="1:11">
      <c r="A14" t="s">
        <v>4</v>
      </c>
    </row>
    <row r="15" spans="1:11">
      <c r="A15" t="s">
        <v>5</v>
      </c>
      <c r="C15" s="1" t="s">
        <v>67</v>
      </c>
      <c r="D15" s="2"/>
      <c r="E15" s="3"/>
      <c r="F15" s="1" t="s">
        <v>68</v>
      </c>
      <c r="G15" s="2"/>
      <c r="H15" s="3"/>
      <c r="I15" s="1" t="s">
        <v>69</v>
      </c>
      <c r="J15" s="2"/>
      <c r="K15" s="3"/>
    </row>
    <row r="16" spans="1:11">
      <c r="B16" t="s">
        <v>89</v>
      </c>
      <c r="C16" s="4" t="s">
        <v>18</v>
      </c>
      <c r="D16" s="5" t="s">
        <v>96</v>
      </c>
      <c r="E16" s="6" t="s">
        <v>97</v>
      </c>
      <c r="F16" s="4" t="s">
        <v>18</v>
      </c>
      <c r="G16" s="5" t="s">
        <v>96</v>
      </c>
      <c r="H16" s="6" t="s">
        <v>97</v>
      </c>
      <c r="I16" s="4" t="s">
        <v>18</v>
      </c>
      <c r="J16" s="5" t="s">
        <v>96</v>
      </c>
      <c r="K16" s="6" t="s">
        <v>97</v>
      </c>
    </row>
    <row r="17" spans="1:11">
      <c r="B17">
        <v>0.5</v>
      </c>
      <c r="C17" s="4">
        <v>1033</v>
      </c>
      <c r="D17" s="5">
        <v>832</v>
      </c>
      <c r="E17" s="6">
        <v>1454</v>
      </c>
      <c r="F17" s="4">
        <v>1639</v>
      </c>
      <c r="G17" s="5">
        <v>1425</v>
      </c>
      <c r="H17" s="6">
        <v>2441</v>
      </c>
      <c r="I17" s="4">
        <v>1650</v>
      </c>
      <c r="J17" s="5">
        <v>1358</v>
      </c>
      <c r="K17" s="6">
        <v>2456</v>
      </c>
    </row>
    <row r="18" spans="1:11">
      <c r="B18">
        <v>1</v>
      </c>
      <c r="C18" s="4">
        <v>1529</v>
      </c>
      <c r="D18" s="5">
        <v>527</v>
      </c>
      <c r="E18" s="6">
        <v>1129</v>
      </c>
      <c r="F18" s="4">
        <v>2276</v>
      </c>
      <c r="G18" s="5">
        <v>893</v>
      </c>
      <c r="H18" s="6">
        <v>1851</v>
      </c>
      <c r="I18" s="4">
        <v>2110</v>
      </c>
      <c r="J18" s="5">
        <v>753</v>
      </c>
      <c r="K18" s="6">
        <v>1835</v>
      </c>
    </row>
    <row r="19" spans="1:11">
      <c r="B19">
        <v>2</v>
      </c>
      <c r="C19" s="7">
        <v>2090</v>
      </c>
      <c r="D19" s="8">
        <v>326</v>
      </c>
      <c r="E19" s="9">
        <v>666</v>
      </c>
      <c r="F19" s="7">
        <v>2588</v>
      </c>
      <c r="G19" s="8">
        <v>386</v>
      </c>
      <c r="H19" s="9">
        <v>883</v>
      </c>
      <c r="I19" s="7">
        <v>2961</v>
      </c>
      <c r="J19" s="8">
        <v>456</v>
      </c>
      <c r="K19" s="9">
        <v>956</v>
      </c>
    </row>
    <row r="21" spans="1:11">
      <c r="A21" t="s">
        <v>84</v>
      </c>
      <c r="C21" s="1" t="s">
        <v>67</v>
      </c>
      <c r="D21" s="2"/>
      <c r="E21" s="3"/>
      <c r="F21" s="1" t="s">
        <v>68</v>
      </c>
      <c r="G21" s="2"/>
      <c r="H21" s="3"/>
      <c r="I21" s="1" t="s">
        <v>69</v>
      </c>
      <c r="J21" s="2"/>
      <c r="K21" s="3"/>
    </row>
    <row r="22" spans="1:11">
      <c r="A22" t="s">
        <v>85</v>
      </c>
      <c r="B22" t="s">
        <v>89</v>
      </c>
      <c r="C22" s="4" t="s">
        <v>18</v>
      </c>
      <c r="D22" s="5" t="s">
        <v>96</v>
      </c>
      <c r="E22" s="6" t="s">
        <v>97</v>
      </c>
      <c r="F22" s="4" t="s">
        <v>18</v>
      </c>
      <c r="G22" s="5" t="s">
        <v>96</v>
      </c>
      <c r="H22" s="6" t="s">
        <v>97</v>
      </c>
      <c r="I22" s="4" t="s">
        <v>18</v>
      </c>
      <c r="J22" s="5" t="s">
        <v>96</v>
      </c>
      <c r="K22" s="6" t="s">
        <v>97</v>
      </c>
    </row>
    <row r="23" spans="1:11">
      <c r="A23" t="s">
        <v>19</v>
      </c>
      <c r="B23">
        <v>0.5</v>
      </c>
      <c r="C23" s="4">
        <v>517</v>
      </c>
      <c r="D23" s="5">
        <v>166</v>
      </c>
      <c r="E23" s="6">
        <v>727</v>
      </c>
      <c r="F23" s="4">
        <v>820</v>
      </c>
      <c r="G23" s="5">
        <v>285</v>
      </c>
      <c r="H23" s="6">
        <v>1221</v>
      </c>
      <c r="I23" s="4">
        <v>825</v>
      </c>
      <c r="J23" s="5">
        <v>272</v>
      </c>
      <c r="K23" s="6">
        <v>1228</v>
      </c>
    </row>
    <row r="24" spans="1:11">
      <c r="A24" t="s">
        <v>78</v>
      </c>
      <c r="B24">
        <v>1</v>
      </c>
      <c r="C24" s="4">
        <v>765</v>
      </c>
      <c r="D24" s="5">
        <v>105</v>
      </c>
      <c r="E24" s="6">
        <v>565</v>
      </c>
      <c r="F24" s="4">
        <v>1138</v>
      </c>
      <c r="G24" s="5">
        <v>179</v>
      </c>
      <c r="H24" s="6">
        <v>926</v>
      </c>
      <c r="I24" s="4">
        <v>1055</v>
      </c>
      <c r="J24" s="5">
        <v>151</v>
      </c>
      <c r="K24" s="6">
        <v>918</v>
      </c>
    </row>
    <row r="25" spans="1:11">
      <c r="A25" t="s">
        <v>77</v>
      </c>
      <c r="B25">
        <v>2</v>
      </c>
      <c r="C25" s="7">
        <v>1045</v>
      </c>
      <c r="D25" s="8">
        <v>65</v>
      </c>
      <c r="E25" s="9">
        <v>333</v>
      </c>
      <c r="F25" s="7">
        <v>1294</v>
      </c>
      <c r="G25" s="8">
        <v>77</v>
      </c>
      <c r="H25" s="9">
        <v>442</v>
      </c>
      <c r="I25" s="7">
        <v>1481</v>
      </c>
      <c r="J25" s="8">
        <v>91</v>
      </c>
      <c r="K25" s="9">
        <v>478</v>
      </c>
    </row>
    <row r="27" spans="1:11">
      <c r="A27" t="s">
        <v>82</v>
      </c>
      <c r="C27" s="1" t="s">
        <v>67</v>
      </c>
      <c r="D27" s="3"/>
      <c r="E27" s="1" t="s">
        <v>68</v>
      </c>
      <c r="F27" s="3"/>
      <c r="G27" s="1" t="s">
        <v>69</v>
      </c>
      <c r="H27" s="3"/>
    </row>
    <row r="28" spans="1:11">
      <c r="B28" t="s">
        <v>89</v>
      </c>
      <c r="C28" s="4" t="s">
        <v>79</v>
      </c>
      <c r="D28" s="6" t="s">
        <v>80</v>
      </c>
      <c r="E28" s="4" t="s">
        <v>79</v>
      </c>
      <c r="F28" s="6" t="s">
        <v>80</v>
      </c>
      <c r="G28" s="4" t="s">
        <v>79</v>
      </c>
      <c r="H28" s="6" t="s">
        <v>80</v>
      </c>
    </row>
    <row r="29" spans="1:11">
      <c r="B29">
        <v>0.5</v>
      </c>
      <c r="C29" s="4">
        <v>517</v>
      </c>
      <c r="D29" s="6">
        <v>893</v>
      </c>
      <c r="E29" s="4">
        <v>820</v>
      </c>
      <c r="F29" s="6">
        <v>1506</v>
      </c>
      <c r="G29" s="4">
        <v>825</v>
      </c>
      <c r="H29" s="6">
        <v>1500</v>
      </c>
    </row>
    <row r="30" spans="1:11">
      <c r="B30">
        <v>1</v>
      </c>
      <c r="C30" s="4">
        <v>765</v>
      </c>
      <c r="D30" s="6">
        <v>670</v>
      </c>
      <c r="E30" s="4">
        <v>1138</v>
      </c>
      <c r="F30" s="6">
        <v>1105</v>
      </c>
      <c r="G30" s="4">
        <v>1055</v>
      </c>
      <c r="H30" s="6">
        <v>1069</v>
      </c>
    </row>
    <row r="31" spans="1:11">
      <c r="B31">
        <v>2</v>
      </c>
      <c r="C31" s="7">
        <v>1045</v>
      </c>
      <c r="D31" s="9">
        <v>398</v>
      </c>
      <c r="E31" s="7">
        <v>1294</v>
      </c>
      <c r="F31" s="9">
        <v>519</v>
      </c>
      <c r="G31" s="7">
        <v>1481</v>
      </c>
      <c r="H31" s="9">
        <v>569</v>
      </c>
    </row>
    <row r="33" spans="1:10">
      <c r="A33" t="s">
        <v>83</v>
      </c>
      <c r="C33" s="1" t="s">
        <v>67</v>
      </c>
      <c r="D33" s="3"/>
      <c r="E33" s="1" t="s">
        <v>68</v>
      </c>
      <c r="F33" s="3"/>
      <c r="G33" s="1" t="s">
        <v>69</v>
      </c>
      <c r="H33" s="3"/>
    </row>
    <row r="34" spans="1:10">
      <c r="B34" t="s">
        <v>89</v>
      </c>
      <c r="C34" s="4" t="s">
        <v>79</v>
      </c>
      <c r="D34" s="6" t="s">
        <v>80</v>
      </c>
      <c r="E34" s="4" t="s">
        <v>79</v>
      </c>
      <c r="F34" s="6" t="s">
        <v>80</v>
      </c>
      <c r="G34" s="4" t="s">
        <v>79</v>
      </c>
      <c r="H34" s="6" t="s">
        <v>80</v>
      </c>
    </row>
    <row r="35" spans="1:10">
      <c r="B35">
        <v>0.5</v>
      </c>
      <c r="C35" s="4">
        <v>1</v>
      </c>
      <c r="D35" s="6">
        <v>1</v>
      </c>
      <c r="E35" s="4">
        <v>1</v>
      </c>
      <c r="F35" s="6">
        <v>1</v>
      </c>
      <c r="G35" s="4">
        <v>1</v>
      </c>
      <c r="H35" s="6">
        <v>1</v>
      </c>
    </row>
    <row r="36" spans="1:10">
      <c r="B36">
        <v>1</v>
      </c>
      <c r="C36" s="4">
        <v>1.48</v>
      </c>
      <c r="D36" s="6">
        <v>0.75</v>
      </c>
      <c r="E36" s="4">
        <v>1.39</v>
      </c>
      <c r="F36" s="6">
        <v>0.73299999999999998</v>
      </c>
      <c r="G36" s="4">
        <v>1.28</v>
      </c>
      <c r="H36" s="6">
        <v>0.71299999999999997</v>
      </c>
    </row>
    <row r="37" spans="1:10">
      <c r="B37">
        <v>2</v>
      </c>
      <c r="C37" s="7">
        <v>2.02</v>
      </c>
      <c r="D37" s="9">
        <v>0.44600000000000001</v>
      </c>
      <c r="E37" s="7">
        <v>1.58</v>
      </c>
      <c r="F37" s="9">
        <v>0.34499999999999997</v>
      </c>
      <c r="G37" s="7">
        <v>1.8</v>
      </c>
      <c r="H37" s="9">
        <v>0.379</v>
      </c>
    </row>
    <row r="40" spans="1:10" ht="18" thickBot="1">
      <c r="C40" s="5"/>
      <c r="D40" s="5"/>
      <c r="E40" s="5"/>
    </row>
    <row r="41" spans="1:10">
      <c r="B41" s="13"/>
      <c r="C41" s="14" t="s">
        <v>86</v>
      </c>
      <c r="D41" s="14"/>
      <c r="E41" s="15"/>
      <c r="G41" s="22"/>
      <c r="H41" s="23" t="s">
        <v>90</v>
      </c>
      <c r="I41" s="23"/>
      <c r="J41" s="24"/>
    </row>
    <row r="42" spans="1:10">
      <c r="B42" s="16" t="s">
        <v>89</v>
      </c>
      <c r="C42" s="5" t="s">
        <v>79</v>
      </c>
      <c r="D42" s="5" t="s">
        <v>80</v>
      </c>
      <c r="E42" s="17" t="s">
        <v>88</v>
      </c>
      <c r="G42" s="25" t="s">
        <v>89</v>
      </c>
      <c r="H42" s="5" t="s">
        <v>79</v>
      </c>
      <c r="I42" s="5" t="s">
        <v>80</v>
      </c>
      <c r="J42" s="26" t="s">
        <v>88</v>
      </c>
    </row>
    <row r="43" spans="1:10">
      <c r="B43" s="16">
        <v>0.5</v>
      </c>
      <c r="C43" s="5">
        <v>1</v>
      </c>
      <c r="D43" s="5">
        <v>1</v>
      </c>
      <c r="E43" s="21">
        <v>1</v>
      </c>
      <c r="G43" s="25">
        <v>0.5</v>
      </c>
      <c r="H43" s="5"/>
      <c r="I43" s="5"/>
      <c r="J43" s="26"/>
    </row>
    <row r="44" spans="1:10">
      <c r="B44" s="16">
        <v>1</v>
      </c>
      <c r="C44" s="5">
        <v>1.38</v>
      </c>
      <c r="D44" s="5">
        <f>AVERAGE(D36,F36,H36)</f>
        <v>0.7320000000000001</v>
      </c>
      <c r="E44" s="17">
        <v>1.0900000000000001</v>
      </c>
      <c r="G44" s="25">
        <v>1</v>
      </c>
      <c r="H44" s="5">
        <v>0.1002</v>
      </c>
      <c r="I44" s="5">
        <v>1.8499999999999999E-2</v>
      </c>
      <c r="J44" s="26">
        <v>8.5400000000000004E-2</v>
      </c>
    </row>
    <row r="45" spans="1:10" ht="18" thickBot="1">
      <c r="B45" s="18">
        <v>2</v>
      </c>
      <c r="C45" s="19">
        <v>1.8</v>
      </c>
      <c r="D45" s="19">
        <f>AVERAGE(D37,F37,H37)</f>
        <v>0.38999999999999996</v>
      </c>
      <c r="E45" s="20">
        <v>0.745</v>
      </c>
      <c r="G45" s="27">
        <v>2</v>
      </c>
      <c r="H45" s="28">
        <v>0.22</v>
      </c>
      <c r="I45" s="28">
        <v>5.1400000000000001E-2</v>
      </c>
      <c r="J45" s="29">
        <v>7.0900000000000005E-2</v>
      </c>
    </row>
  </sheetData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4:Q50"/>
  <sheetViews>
    <sheetView topLeftCell="A28" workbookViewId="0">
      <selection activeCell="Y40" sqref="Y40"/>
    </sheetView>
  </sheetViews>
  <sheetFormatPr baseColWidth="12" defaultRowHeight="17"/>
  <cols>
    <col min="3" max="12" width="7.1640625" customWidth="1"/>
    <col min="13" max="13" width="10.5" customWidth="1"/>
    <col min="15" max="62" width="7.1640625" customWidth="1"/>
  </cols>
  <sheetData>
    <row r="4" spans="1:5">
      <c r="A4" t="s">
        <v>22</v>
      </c>
      <c r="B4" t="s">
        <v>16</v>
      </c>
    </row>
    <row r="5" spans="1:5">
      <c r="A5" t="s">
        <v>23</v>
      </c>
      <c r="C5">
        <v>0.5</v>
      </c>
      <c r="D5">
        <v>1</v>
      </c>
      <c r="E5">
        <v>2</v>
      </c>
    </row>
    <row r="6" spans="1:5">
      <c r="B6" t="s">
        <v>13</v>
      </c>
      <c r="C6">
        <v>1</v>
      </c>
      <c r="D6">
        <v>1.53</v>
      </c>
      <c r="E6">
        <v>1.68</v>
      </c>
    </row>
    <row r="7" spans="1:5">
      <c r="B7" t="s">
        <v>14</v>
      </c>
      <c r="C7">
        <v>1</v>
      </c>
      <c r="D7">
        <v>0.71</v>
      </c>
      <c r="E7">
        <v>0.45300000000000001</v>
      </c>
    </row>
    <row r="8" spans="1:5">
      <c r="B8" t="s">
        <v>15</v>
      </c>
      <c r="C8">
        <v>1</v>
      </c>
      <c r="D8">
        <v>0.38200000000000001</v>
      </c>
      <c r="E8">
        <v>0.13900000000000001</v>
      </c>
    </row>
    <row r="10" spans="1:5">
      <c r="B10" t="s">
        <v>11</v>
      </c>
    </row>
    <row r="11" spans="1:5">
      <c r="C11">
        <v>0.5</v>
      </c>
      <c r="D11">
        <v>1</v>
      </c>
      <c r="E11">
        <v>2</v>
      </c>
    </row>
    <row r="12" spans="1:5">
      <c r="B12" t="s">
        <v>13</v>
      </c>
      <c r="D12">
        <v>0.21199999999999999</v>
      </c>
      <c r="E12">
        <v>0.19550000000000001</v>
      </c>
    </row>
    <row r="13" spans="1:5">
      <c r="B13" t="s">
        <v>14</v>
      </c>
      <c r="D13">
        <v>4.0300000000000002E-2</v>
      </c>
      <c r="E13">
        <v>2.46E-2</v>
      </c>
    </row>
    <row r="14" spans="1:5">
      <c r="B14" t="s">
        <v>15</v>
      </c>
      <c r="D14">
        <v>6.4799999999999996E-2</v>
      </c>
      <c r="E14">
        <v>0.13220000000000001</v>
      </c>
    </row>
    <row r="16" spans="1:5">
      <c r="A16" t="s">
        <v>24</v>
      </c>
      <c r="B16" t="s">
        <v>9</v>
      </c>
    </row>
    <row r="17" spans="1:17">
      <c r="A17" t="s">
        <v>25</v>
      </c>
      <c r="C17">
        <v>0.5</v>
      </c>
      <c r="D17">
        <v>1</v>
      </c>
      <c r="E17">
        <v>2</v>
      </c>
    </row>
    <row r="18" spans="1:17">
      <c r="B18" t="s">
        <v>13</v>
      </c>
      <c r="C18">
        <v>1</v>
      </c>
      <c r="D18">
        <v>1.26</v>
      </c>
      <c r="E18">
        <v>1.6</v>
      </c>
    </row>
    <row r="19" spans="1:17">
      <c r="B19" t="s">
        <v>14</v>
      </c>
      <c r="C19">
        <v>1</v>
      </c>
      <c r="D19">
        <v>0.71099999999999997</v>
      </c>
      <c r="E19">
        <v>0.49199999999999999</v>
      </c>
    </row>
    <row r="20" spans="1:17">
      <c r="B20" t="s">
        <v>15</v>
      </c>
      <c r="C20">
        <v>1</v>
      </c>
      <c r="D20">
        <v>0.45</v>
      </c>
      <c r="E20">
        <v>0.19</v>
      </c>
    </row>
    <row r="22" spans="1:17">
      <c r="B22" t="s">
        <v>11</v>
      </c>
    </row>
    <row r="23" spans="1:17">
      <c r="C23">
        <v>0.5</v>
      </c>
      <c r="D23">
        <v>1</v>
      </c>
      <c r="E23">
        <v>2</v>
      </c>
    </row>
    <row r="24" spans="1:17">
      <c r="B24" t="s">
        <v>13</v>
      </c>
      <c r="D24">
        <v>8.8900000000000007E-2</v>
      </c>
      <c r="E24">
        <v>2.52E-2</v>
      </c>
    </row>
    <row r="25" spans="1:17">
      <c r="B25" t="s">
        <v>14</v>
      </c>
      <c r="D25">
        <v>4.3799999999999999E-2</v>
      </c>
      <c r="E25">
        <v>8.0999999999999996E-3</v>
      </c>
    </row>
    <row r="26" spans="1:17">
      <c r="B26" t="s">
        <v>15</v>
      </c>
      <c r="D26">
        <v>7.2700000000000001E-2</v>
      </c>
      <c r="E26">
        <v>6.0600000000000001E-2</v>
      </c>
    </row>
    <row r="28" spans="1:17">
      <c r="A28" t="s">
        <v>26</v>
      </c>
      <c r="B28" t="s">
        <v>21</v>
      </c>
      <c r="M28" t="s">
        <v>26</v>
      </c>
      <c r="N28" t="s">
        <v>36</v>
      </c>
    </row>
    <row r="29" spans="1:17">
      <c r="A29" t="s">
        <v>29</v>
      </c>
      <c r="C29">
        <v>0.5</v>
      </c>
      <c r="D29">
        <v>1</v>
      </c>
      <c r="E29">
        <v>2</v>
      </c>
      <c r="M29" t="s">
        <v>37</v>
      </c>
      <c r="N29" s="35"/>
      <c r="O29" s="35">
        <v>0.5</v>
      </c>
      <c r="P29" s="35">
        <v>1</v>
      </c>
      <c r="Q29" s="35">
        <v>2</v>
      </c>
    </row>
    <row r="30" spans="1:17">
      <c r="B30" t="s">
        <v>13</v>
      </c>
      <c r="C30">
        <v>1</v>
      </c>
      <c r="D30">
        <v>1.37</v>
      </c>
      <c r="E30">
        <v>1.74</v>
      </c>
      <c r="N30" t="s">
        <v>13</v>
      </c>
      <c r="O30" s="35">
        <v>1</v>
      </c>
      <c r="P30" s="35">
        <v>1.47</v>
      </c>
      <c r="Q30" s="35">
        <v>1.75</v>
      </c>
    </row>
    <row r="31" spans="1:17">
      <c r="B31" t="s">
        <v>14</v>
      </c>
      <c r="C31">
        <v>1</v>
      </c>
      <c r="D31">
        <v>0.77300000000000002</v>
      </c>
      <c r="E31">
        <v>0.43099999999999999</v>
      </c>
      <c r="N31" t="s">
        <v>14</v>
      </c>
      <c r="O31" s="35">
        <v>1</v>
      </c>
      <c r="P31" s="35">
        <v>0.73399999999999999</v>
      </c>
      <c r="Q31" s="35">
        <v>0.38700000000000001</v>
      </c>
    </row>
    <row r="32" spans="1:17">
      <c r="B32" t="s">
        <v>15</v>
      </c>
      <c r="C32">
        <v>1</v>
      </c>
      <c r="D32">
        <v>0.77200000000000002</v>
      </c>
      <c r="E32">
        <v>0.38400000000000001</v>
      </c>
      <c r="N32" t="s">
        <v>88</v>
      </c>
      <c r="O32" s="35">
        <v>1</v>
      </c>
      <c r="P32" s="35">
        <v>0.61499999999999999</v>
      </c>
      <c r="Q32" s="35">
        <v>0.25700000000000001</v>
      </c>
    </row>
    <row r="33" spans="1:17">
      <c r="N33" s="35"/>
      <c r="O33" s="35"/>
      <c r="P33" s="35"/>
      <c r="Q33" s="35"/>
    </row>
    <row r="34" spans="1:17">
      <c r="B34" t="s">
        <v>10</v>
      </c>
      <c r="N34" t="s">
        <v>10</v>
      </c>
      <c r="O34" s="35"/>
      <c r="P34" s="35"/>
      <c r="Q34" s="35"/>
    </row>
    <row r="35" spans="1:17">
      <c r="C35">
        <v>0.5</v>
      </c>
      <c r="D35">
        <v>1</v>
      </c>
      <c r="E35">
        <v>2</v>
      </c>
      <c r="N35" s="35"/>
      <c r="O35" s="35">
        <v>0.5</v>
      </c>
      <c r="P35" s="35">
        <v>1</v>
      </c>
      <c r="Q35" s="35">
        <v>2</v>
      </c>
    </row>
    <row r="36" spans="1:17">
      <c r="B36" t="s">
        <v>13</v>
      </c>
      <c r="D36">
        <v>0.10150000000000001</v>
      </c>
      <c r="E36">
        <v>1.5299999999999999E-2</v>
      </c>
      <c r="N36" t="s">
        <v>13</v>
      </c>
      <c r="O36" s="35"/>
      <c r="P36" s="35">
        <v>5.6899999999999999E-2</v>
      </c>
      <c r="Q36" s="35">
        <v>0.22520000000000001</v>
      </c>
    </row>
    <row r="37" spans="1:17">
      <c r="B37" t="s">
        <v>14</v>
      </c>
      <c r="D37">
        <v>4.8399999999999999E-2</v>
      </c>
      <c r="E37">
        <v>9.2999999999999999E-2</v>
      </c>
      <c r="N37" t="s">
        <v>14</v>
      </c>
      <c r="O37" s="35"/>
      <c r="P37" s="35">
        <v>1.95E-2</v>
      </c>
      <c r="Q37" s="35">
        <v>9.2999999999999992E-3</v>
      </c>
    </row>
    <row r="38" spans="1:17">
      <c r="B38" t="s">
        <v>15</v>
      </c>
      <c r="D38">
        <v>5.6800000000000003E-2</v>
      </c>
      <c r="E38">
        <v>0.1439</v>
      </c>
      <c r="N38" t="s">
        <v>88</v>
      </c>
      <c r="O38" s="35"/>
      <c r="P38" s="35">
        <v>0.1152</v>
      </c>
      <c r="Q38" s="35">
        <v>0.12670000000000001</v>
      </c>
    </row>
    <row r="40" spans="1:17">
      <c r="A40" t="s">
        <v>30</v>
      </c>
      <c r="B40" t="s">
        <v>12</v>
      </c>
      <c r="M40" t="s">
        <v>30</v>
      </c>
      <c r="N40" s="35" t="s">
        <v>63</v>
      </c>
      <c r="O40" s="35"/>
      <c r="P40" s="35"/>
      <c r="Q40" s="35"/>
    </row>
    <row r="41" spans="1:17">
      <c r="A41" t="s">
        <v>31</v>
      </c>
      <c r="C41">
        <v>0.5</v>
      </c>
      <c r="D41">
        <v>1</v>
      </c>
      <c r="E41">
        <v>2</v>
      </c>
      <c r="M41" t="s">
        <v>38</v>
      </c>
      <c r="N41" s="35"/>
      <c r="O41" s="35">
        <v>0.5</v>
      </c>
      <c r="P41" s="35">
        <v>1</v>
      </c>
      <c r="Q41" s="35">
        <v>2</v>
      </c>
    </row>
    <row r="42" spans="1:17">
      <c r="B42" t="s">
        <v>13</v>
      </c>
      <c r="C42">
        <v>1</v>
      </c>
      <c r="D42">
        <v>1.38</v>
      </c>
      <c r="E42">
        <v>1.8</v>
      </c>
      <c r="N42" t="s">
        <v>13</v>
      </c>
      <c r="O42" s="35">
        <v>1</v>
      </c>
      <c r="P42" s="35">
        <v>1.34</v>
      </c>
      <c r="Q42" s="35">
        <v>1.59</v>
      </c>
    </row>
    <row r="43" spans="1:17">
      <c r="B43" t="s">
        <v>14</v>
      </c>
      <c r="C43">
        <v>1</v>
      </c>
      <c r="D43">
        <v>0.73199999999999998</v>
      </c>
      <c r="E43">
        <v>0.39</v>
      </c>
      <c r="N43" t="s">
        <v>14</v>
      </c>
      <c r="O43" s="35">
        <v>1</v>
      </c>
      <c r="P43" s="35">
        <v>0.68200000000000005</v>
      </c>
      <c r="Q43" s="35">
        <v>0.33800000000000002</v>
      </c>
    </row>
    <row r="44" spans="1:17">
      <c r="B44" t="s">
        <v>15</v>
      </c>
      <c r="C44">
        <v>1</v>
      </c>
      <c r="D44">
        <v>1.0900000000000001</v>
      </c>
      <c r="E44">
        <v>0.745</v>
      </c>
      <c r="N44" t="s">
        <v>88</v>
      </c>
      <c r="O44" s="35">
        <v>1</v>
      </c>
      <c r="P44" s="35">
        <v>0.64</v>
      </c>
      <c r="Q44" s="35">
        <v>0.20799999999999999</v>
      </c>
    </row>
    <row r="45" spans="1:17">
      <c r="N45" s="35"/>
      <c r="O45" s="35"/>
      <c r="P45" s="35"/>
      <c r="Q45" s="35"/>
    </row>
    <row r="46" spans="1:17">
      <c r="B46" t="s">
        <v>10</v>
      </c>
      <c r="N46" s="35" t="s">
        <v>64</v>
      </c>
      <c r="O46" s="35"/>
      <c r="P46" s="35"/>
      <c r="Q46" s="35"/>
    </row>
    <row r="47" spans="1:17">
      <c r="C47">
        <v>0.5</v>
      </c>
      <c r="D47">
        <v>1</v>
      </c>
      <c r="E47">
        <v>2</v>
      </c>
      <c r="N47" s="35"/>
      <c r="O47" s="35">
        <v>0.5</v>
      </c>
      <c r="P47" s="35">
        <v>1</v>
      </c>
      <c r="Q47" s="35">
        <v>2</v>
      </c>
    </row>
    <row r="48" spans="1:17">
      <c r="B48" t="s">
        <v>13</v>
      </c>
      <c r="D48">
        <v>0.1002</v>
      </c>
      <c r="E48">
        <v>0.22</v>
      </c>
      <c r="N48" t="s">
        <v>13</v>
      </c>
      <c r="O48" s="35"/>
      <c r="P48" s="35">
        <v>5.6899999999999999E-2</v>
      </c>
      <c r="Q48" s="35">
        <v>0.1159</v>
      </c>
    </row>
    <row r="49" spans="2:17">
      <c r="B49" t="s">
        <v>14</v>
      </c>
      <c r="D49">
        <v>1.8499999999999999E-2</v>
      </c>
      <c r="E49">
        <v>5.1400000000000001E-2</v>
      </c>
      <c r="N49" t="s">
        <v>14</v>
      </c>
      <c r="O49" s="35"/>
      <c r="P49" s="35">
        <v>4.2599999999999999E-2</v>
      </c>
      <c r="Q49" s="35">
        <v>4.3799999999999999E-2</v>
      </c>
    </row>
    <row r="50" spans="2:17">
      <c r="B50" t="s">
        <v>15</v>
      </c>
      <c r="D50">
        <v>8.5400000000000004E-2</v>
      </c>
      <c r="E50">
        <v>7.4499999999999997E-2</v>
      </c>
      <c r="N50" t="s">
        <v>88</v>
      </c>
      <c r="O50" s="35"/>
      <c r="P50" s="35">
        <v>0.12520000000000001</v>
      </c>
      <c r="Q50" s="35">
        <v>3.2899999999999999E-2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colBreaks count="1" manualBreakCount="1">
    <brk id="12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21"/>
  <sheetViews>
    <sheetView workbookViewId="0">
      <selection activeCell="M8" sqref="M8"/>
    </sheetView>
  </sheetViews>
  <sheetFormatPr baseColWidth="12" defaultRowHeight="17"/>
  <cols>
    <col min="3" max="7" width="7.1640625" customWidth="1"/>
    <col min="8" max="8" width="13.6640625" customWidth="1"/>
    <col min="9" max="40" width="7.1640625" customWidth="1"/>
  </cols>
  <sheetData>
    <row r="1" spans="1:10">
      <c r="A1" t="s">
        <v>74</v>
      </c>
    </row>
    <row r="3" spans="1:10">
      <c r="C3" t="s">
        <v>72</v>
      </c>
      <c r="H3" t="s">
        <v>73</v>
      </c>
    </row>
    <row r="4" spans="1:10">
      <c r="B4" s="30"/>
      <c r="C4" s="31" t="s">
        <v>0</v>
      </c>
      <c r="D4" s="31" t="s">
        <v>71</v>
      </c>
      <c r="E4" s="32" t="s">
        <v>2</v>
      </c>
    </row>
    <row r="5" spans="1:10">
      <c r="B5" s="30" t="s">
        <v>44</v>
      </c>
      <c r="C5" s="2">
        <v>0.40699999999999997</v>
      </c>
      <c r="D5" s="2">
        <v>0.43</v>
      </c>
      <c r="E5" s="3">
        <v>0.308</v>
      </c>
      <c r="H5">
        <v>0.71</v>
      </c>
    </row>
    <row r="6" spans="1:10">
      <c r="B6" s="30" t="s">
        <v>45</v>
      </c>
      <c r="C6" s="31">
        <v>0.371</v>
      </c>
      <c r="D6" s="31">
        <v>0.51400000000000001</v>
      </c>
      <c r="E6" s="32">
        <v>0.46500000000000002</v>
      </c>
      <c r="H6">
        <v>0.71099999999999997</v>
      </c>
    </row>
    <row r="7" spans="1:10">
      <c r="B7" s="30" t="s">
        <v>47</v>
      </c>
      <c r="C7" s="31">
        <v>0.70699999999999996</v>
      </c>
      <c r="D7" s="31">
        <v>0.79700000000000004</v>
      </c>
      <c r="E7" s="32">
        <v>0.81200000000000006</v>
      </c>
      <c r="H7">
        <v>0.77300000000000002</v>
      </c>
    </row>
    <row r="8" spans="1:10">
      <c r="B8" s="30" t="s">
        <v>48</v>
      </c>
      <c r="C8" s="31">
        <v>0.68300000000000005</v>
      </c>
      <c r="D8" s="31">
        <v>0.68</v>
      </c>
      <c r="E8" s="32">
        <v>0.48199999999999998</v>
      </c>
      <c r="H8">
        <v>0.73399999999999999</v>
      </c>
    </row>
    <row r="9" spans="1:10">
      <c r="B9" s="30" t="s">
        <v>46</v>
      </c>
      <c r="C9" s="31">
        <v>0.71899999999999997</v>
      </c>
      <c r="D9" s="31">
        <v>0.496</v>
      </c>
      <c r="E9" s="32">
        <v>0.70599999999999996</v>
      </c>
      <c r="H9">
        <v>0.68200000000000005</v>
      </c>
    </row>
    <row r="10" spans="1:10">
      <c r="B10" s="30" t="s">
        <v>49</v>
      </c>
      <c r="C10" s="31">
        <v>1.18</v>
      </c>
      <c r="D10" s="31">
        <v>1.08</v>
      </c>
      <c r="E10" s="32">
        <v>1.01</v>
      </c>
      <c r="H10">
        <v>0.73199999999999998</v>
      </c>
    </row>
    <row r="13" spans="1:10">
      <c r="C13" t="s">
        <v>75</v>
      </c>
    </row>
    <row r="14" spans="1:10" ht="18" thickBot="1">
      <c r="B14" s="30"/>
      <c r="C14" s="31" t="s">
        <v>67</v>
      </c>
      <c r="D14" s="31" t="s">
        <v>68</v>
      </c>
      <c r="E14" s="32" t="s">
        <v>69</v>
      </c>
    </row>
    <row r="15" spans="1:10">
      <c r="B15" s="30" t="s">
        <v>44</v>
      </c>
      <c r="C15" s="31">
        <v>0.57299999999999995</v>
      </c>
      <c r="D15" s="31">
        <v>0.60599999999999998</v>
      </c>
      <c r="E15" s="32">
        <v>0.434</v>
      </c>
      <c r="H15" t="s">
        <v>44</v>
      </c>
      <c r="I15" s="13" t="s">
        <v>86</v>
      </c>
      <c r="J15" s="33" t="s">
        <v>76</v>
      </c>
    </row>
    <row r="16" spans="1:10">
      <c r="B16" s="30" t="s">
        <v>45</v>
      </c>
      <c r="C16" s="31">
        <v>0.52200000000000002</v>
      </c>
      <c r="D16" s="31">
        <v>0.72299999999999998</v>
      </c>
      <c r="E16" s="32">
        <v>0.65400000000000003</v>
      </c>
      <c r="H16" t="s">
        <v>45</v>
      </c>
      <c r="I16" s="16">
        <v>0.53800000000000003</v>
      </c>
      <c r="J16" s="34">
        <v>9.1300000000000006E-2</v>
      </c>
    </row>
    <row r="17" spans="2:10">
      <c r="B17" s="30" t="s">
        <v>47</v>
      </c>
      <c r="C17" s="31">
        <v>0.91500000000000004</v>
      </c>
      <c r="D17" s="31">
        <v>1.03</v>
      </c>
      <c r="E17" s="32">
        <v>1.05</v>
      </c>
      <c r="H17" t="s">
        <v>47</v>
      </c>
      <c r="I17" s="16">
        <v>0.63300000000000001</v>
      </c>
      <c r="J17" s="34">
        <v>0.1021</v>
      </c>
    </row>
    <row r="18" spans="2:10">
      <c r="B18" s="30" t="s">
        <v>48</v>
      </c>
      <c r="C18" s="31">
        <v>0.93100000000000005</v>
      </c>
      <c r="D18" s="31">
        <v>0.92600000000000005</v>
      </c>
      <c r="E18" s="32">
        <v>0.65700000000000003</v>
      </c>
      <c r="H18" t="s">
        <v>48</v>
      </c>
      <c r="I18" s="16">
        <v>0.998</v>
      </c>
      <c r="J18" s="34">
        <v>7.2900000000000006E-2</v>
      </c>
    </row>
    <row r="19" spans="2:10">
      <c r="B19" s="30" t="s">
        <v>46</v>
      </c>
      <c r="C19" s="31">
        <v>1.05</v>
      </c>
      <c r="D19" s="31">
        <v>0.72699999999999998</v>
      </c>
      <c r="E19" s="32">
        <v>1.04</v>
      </c>
      <c r="H19" t="s">
        <v>46</v>
      </c>
      <c r="I19" s="16">
        <v>0.83799999999999997</v>
      </c>
      <c r="J19" s="34">
        <v>0.15679999999999999</v>
      </c>
    </row>
    <row r="20" spans="2:10">
      <c r="B20" s="30" t="s">
        <v>49</v>
      </c>
      <c r="C20" s="31">
        <v>1.61</v>
      </c>
      <c r="D20" s="31">
        <v>1.48</v>
      </c>
      <c r="E20" s="32">
        <v>1.38</v>
      </c>
      <c r="H20" t="s">
        <v>49</v>
      </c>
      <c r="I20" s="16">
        <v>0.93899999999999995</v>
      </c>
      <c r="J20" s="34">
        <v>0.1837</v>
      </c>
    </row>
    <row r="21" spans="2:10" ht="18" thickBot="1">
      <c r="I21" s="18">
        <v>1.49</v>
      </c>
      <c r="J21" s="39">
        <v>0.1153</v>
      </c>
    </row>
  </sheetData>
  <phoneticPr fontId="2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Fig2B W124</vt:lpstr>
      <vt:lpstr>Fig2B A15</vt:lpstr>
      <vt:lpstr>Fig2B F81</vt:lpstr>
      <vt:lpstr>Fig2B T83</vt:lpstr>
      <vt:lpstr>Fig2B F56</vt:lpstr>
      <vt:lpstr>Fig2B Y36</vt:lpstr>
      <vt:lpstr>Fig2B Summary</vt:lpstr>
      <vt:lpstr>Fig2C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2020-09-24T04:37:36Z</dcterms:created>
  <dcterms:modified xsi:type="dcterms:W3CDTF">2020-11-11T06:00:09Z</dcterms:modified>
</cp:coreProperties>
</file>